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Gneration Billing\"/>
    </mc:Choice>
  </mc:AlternateContent>
  <bookViews>
    <workbookView xWindow="0" yWindow="0" windowWidth="19200" windowHeight="6350"/>
  </bookViews>
  <sheets>
    <sheet name="Sheet1" sheetId="13" r:id="rId1"/>
    <sheet name="April, 24" sheetId="1" r:id="rId2"/>
    <sheet name="May, 24" sheetId="2" r:id="rId3"/>
    <sheet name="June, 24" sheetId="3" r:id="rId4"/>
    <sheet name="July, 24" sheetId="4" r:id="rId5"/>
    <sheet name="August, 24" sheetId="5" r:id="rId6"/>
    <sheet name="September, 24" sheetId="6" r:id="rId7"/>
    <sheet name="October, 24" sheetId="7" r:id="rId8"/>
    <sheet name="November, 24" sheetId="8" r:id="rId9"/>
    <sheet name="December, 24" sheetId="9" r:id="rId10"/>
    <sheet name="January, 25" sheetId="10" r:id="rId11"/>
    <sheet name="February, 25" sheetId="11" r:id="rId12"/>
    <sheet name="March, 25" sheetId="12" r:id="rId13"/>
  </sheets>
  <externalReferences>
    <externalReference r:id="rId14"/>
  </externalReferences>
  <calcPr calcId="162913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3" l="1"/>
  <c r="E11" i="13"/>
  <c r="E12" i="13"/>
  <c r="E13" i="13"/>
  <c r="E14" i="13"/>
  <c r="E15" i="13"/>
  <c r="E16" i="13"/>
  <c r="E17" i="13"/>
  <c r="E18" i="13"/>
  <c r="E19" i="13"/>
  <c r="E20" i="13"/>
  <c r="E21" i="13"/>
  <c r="B2" i="13" l="1"/>
  <c r="F10" i="13"/>
  <c r="F11" i="13"/>
  <c r="F12" i="13"/>
  <c r="F13" i="13"/>
  <c r="F14" i="13"/>
  <c r="F15" i="13"/>
  <c r="F16" i="13"/>
  <c r="F17" i="13"/>
  <c r="F18" i="13"/>
  <c r="F19" i="13"/>
  <c r="F20" i="13"/>
  <c r="F21" i="13"/>
  <c r="B4" i="13" l="1"/>
  <c r="L21" i="13"/>
  <c r="L20" i="13"/>
  <c r="L19" i="13"/>
  <c r="L18" i="13"/>
  <c r="L17" i="13"/>
  <c r="L16" i="13"/>
  <c r="L15" i="13"/>
  <c r="L12" i="13"/>
  <c r="L13" i="13"/>
  <c r="L14" i="13"/>
  <c r="L11" i="13"/>
  <c r="L10" i="13"/>
  <c r="J11" i="13"/>
  <c r="J12" i="13"/>
  <c r="J13" i="13"/>
  <c r="J14" i="13"/>
  <c r="J15" i="13"/>
  <c r="J16" i="13"/>
  <c r="J17" i="13"/>
  <c r="J18" i="13"/>
  <c r="J19" i="13"/>
  <c r="J20" i="13"/>
  <c r="J21" i="13"/>
  <c r="J10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G10" i="13"/>
  <c r="G11" i="13"/>
  <c r="G12" i="13"/>
  <c r="G13" i="13"/>
  <c r="G14" i="13"/>
  <c r="K14" i="13" s="1"/>
  <c r="N14" i="13" s="1"/>
  <c r="G15" i="13"/>
  <c r="G16" i="13"/>
  <c r="K16" i="13" s="1"/>
  <c r="N16" i="13" s="1"/>
  <c r="G17" i="13"/>
  <c r="G18" i="13"/>
  <c r="G19" i="13"/>
  <c r="G20" i="13"/>
  <c r="G21" i="13"/>
  <c r="K21" i="13" s="1"/>
  <c r="N21" i="13" s="1"/>
  <c r="K19" i="13" l="1"/>
  <c r="N19" i="13" s="1"/>
  <c r="K17" i="13"/>
  <c r="N17" i="13" s="1"/>
  <c r="K20" i="13"/>
  <c r="N20" i="13" s="1"/>
  <c r="K11" i="13"/>
  <c r="N11" i="13" s="1"/>
  <c r="K18" i="13"/>
  <c r="N18" i="13" s="1"/>
  <c r="K15" i="13"/>
  <c r="N15" i="13" s="1"/>
  <c r="K12" i="13"/>
  <c r="N12" i="13" s="1"/>
  <c r="K10" i="13"/>
  <c r="N10" i="13" s="1"/>
  <c r="I19" i="13"/>
  <c r="M19" i="13" s="1"/>
  <c r="I13" i="13"/>
  <c r="M13" i="13" s="1"/>
  <c r="K13" i="13"/>
  <c r="N13" i="13" s="1"/>
  <c r="I20" i="13"/>
  <c r="M20" i="13" s="1"/>
  <c r="I17" i="13"/>
  <c r="M17" i="13" s="1"/>
  <c r="I16" i="13"/>
  <c r="M16" i="13" s="1"/>
  <c r="O16" i="13" s="1"/>
  <c r="I14" i="13"/>
  <c r="M14" i="13" s="1"/>
  <c r="O14" i="13" s="1"/>
  <c r="I11" i="13"/>
  <c r="M11" i="13" s="1"/>
  <c r="I15" i="13"/>
  <c r="M15" i="13" s="1"/>
  <c r="I18" i="13"/>
  <c r="M18" i="13" s="1"/>
  <c r="O18" i="13" s="1"/>
  <c r="I10" i="13"/>
  <c r="M10" i="13" s="1"/>
  <c r="I12" i="13"/>
  <c r="M12" i="13" s="1"/>
  <c r="I21" i="13"/>
  <c r="M21" i="13" s="1"/>
  <c r="O21" i="13" s="1"/>
  <c r="O19" i="13" l="1"/>
  <c r="O11" i="13"/>
  <c r="O17" i="13"/>
  <c r="O20" i="13"/>
  <c r="O15" i="13"/>
  <c r="O13" i="13"/>
  <c r="O10" i="13"/>
  <c r="O12" i="13"/>
  <c r="G12" i="12"/>
  <c r="H12" i="12" s="1"/>
  <c r="F12" i="12"/>
  <c r="K12" i="12" s="1"/>
  <c r="F18" i="12" s="1"/>
  <c r="K12" i="11"/>
  <c r="F18" i="11" s="1"/>
  <c r="G12" i="11"/>
  <c r="H12" i="11" s="1"/>
  <c r="I12" i="11" s="1"/>
  <c r="J12" i="11" s="1"/>
  <c r="F15" i="11" s="1"/>
  <c r="F12" i="11"/>
  <c r="K12" i="10"/>
  <c r="F18" i="10" s="1"/>
  <c r="G12" i="10"/>
  <c r="H12" i="10" s="1"/>
  <c r="I12" i="10" s="1"/>
  <c r="J12" i="10" s="1"/>
  <c r="F15" i="10" s="1"/>
  <c r="F12" i="10"/>
  <c r="K12" i="9"/>
  <c r="F18" i="9" s="1"/>
  <c r="G12" i="9"/>
  <c r="H12" i="9" s="1"/>
  <c r="I12" i="9" s="1"/>
  <c r="J12" i="9" s="1"/>
  <c r="F15" i="9" s="1"/>
  <c r="F12" i="9"/>
  <c r="G12" i="8"/>
  <c r="H12" i="8" s="1"/>
  <c r="I12" i="8" s="1"/>
  <c r="J12" i="8" s="1"/>
  <c r="F15" i="8" s="1"/>
  <c r="F12" i="8"/>
  <c r="K12" i="8" s="1"/>
  <c r="F18" i="8" s="1"/>
  <c r="K12" i="7"/>
  <c r="F18" i="7" s="1"/>
  <c r="G12" i="7"/>
  <c r="H12" i="7" s="1"/>
  <c r="I12" i="7" s="1"/>
  <c r="J12" i="7" s="1"/>
  <c r="F15" i="7" s="1"/>
  <c r="F12" i="7"/>
  <c r="K12" i="6"/>
  <c r="F18" i="6" s="1"/>
  <c r="I12" i="6"/>
  <c r="J12" i="6" s="1"/>
  <c r="F15" i="6" s="1"/>
  <c r="H12" i="6"/>
  <c r="G12" i="6"/>
  <c r="F12" i="6"/>
  <c r="K12" i="5"/>
  <c r="F18" i="5" s="1"/>
  <c r="G12" i="5"/>
  <c r="H12" i="5" s="1"/>
  <c r="I12" i="5" s="1"/>
  <c r="J12" i="5" s="1"/>
  <c r="F15" i="5" s="1"/>
  <c r="F12" i="5"/>
  <c r="K12" i="4"/>
  <c r="F18" i="4" s="1"/>
  <c r="G12" i="4"/>
  <c r="H12" i="4" s="1"/>
  <c r="I12" i="4" s="1"/>
  <c r="J12" i="4" s="1"/>
  <c r="F15" i="4" s="1"/>
  <c r="F12" i="4"/>
  <c r="K12" i="3"/>
  <c r="F18" i="3" s="1"/>
  <c r="G12" i="3"/>
  <c r="H12" i="3" s="1"/>
  <c r="I12" i="3" s="1"/>
  <c r="J12" i="3" s="1"/>
  <c r="F15" i="3" s="1"/>
  <c r="F12" i="3"/>
  <c r="K12" i="2"/>
  <c r="F18" i="2" s="1"/>
  <c r="G12" i="2"/>
  <c r="H12" i="2" s="1"/>
  <c r="I12" i="2" s="1"/>
  <c r="J12" i="2" s="1"/>
  <c r="F15" i="2" s="1"/>
  <c r="F12" i="2"/>
  <c r="G12" i="1"/>
  <c r="K12" i="1" s="1"/>
  <c r="F18" i="1" s="1"/>
  <c r="F12" i="1"/>
  <c r="P13" i="13" l="1"/>
  <c r="P10" i="13"/>
  <c r="P15" i="13"/>
  <c r="P17" i="13"/>
  <c r="P21" i="13"/>
  <c r="P11" i="13"/>
  <c r="P19" i="13"/>
  <c r="P18" i="13"/>
  <c r="P16" i="13"/>
  <c r="P12" i="13"/>
  <c r="P20" i="13"/>
  <c r="P14" i="13"/>
  <c r="O22" i="13"/>
  <c r="I12" i="12"/>
  <c r="J12" i="12" s="1"/>
  <c r="F15" i="12" s="1"/>
  <c r="H12" i="1"/>
  <c r="I12" i="1"/>
  <c r="J12" i="1" s="1"/>
  <c r="F15" i="1" s="1"/>
</calcChain>
</file>

<file path=xl/sharedStrings.xml><?xml version="1.0" encoding="utf-8"?>
<sst xmlns="http://schemas.openxmlformats.org/spreadsheetml/2006/main" count="586" uniqueCount="139">
  <si>
    <t xml:space="preserve"> MEGHALAYA POWER GENERATION CORPORATION LIMITED          </t>
  </si>
  <si>
    <t>Office of the Chief Engineer (Generation)</t>
  </si>
  <si>
    <t>Lumjingshai, Short Round Road, Shillong-793 001</t>
  </si>
  <si>
    <t>Phone No- 0364 - 2591415:  FAX  No: 0364-2591174</t>
  </si>
  <si>
    <t>Email  : cegen.mepgcl@meecl.co.in</t>
  </si>
  <si>
    <t xml:space="preserve"> Revised Bill of Meghalaya Power Generation Corporation Limited (MePGCL)</t>
  </si>
  <si>
    <t>Bill No.</t>
  </si>
  <si>
    <t>2024-25/MLHEP /1</t>
  </si>
  <si>
    <t>Bill Date</t>
  </si>
  <si>
    <t>Due Date</t>
  </si>
  <si>
    <t>Billing Month</t>
  </si>
  <si>
    <t>April - 2024</t>
  </si>
  <si>
    <t>Billing Period</t>
  </si>
  <si>
    <t>from 01.04.2024 (00:00:00) to 30.04.2024 (24:00:00)</t>
  </si>
  <si>
    <t>Sl.No.</t>
  </si>
  <si>
    <t>Power Stations</t>
  </si>
  <si>
    <t>AFC Approved* 
(Rs)</t>
  </si>
  <si>
    <t>Net Energy Sent 
Out (Kwh)</t>
  </si>
  <si>
    <t>Approved Energy 
Charge Rate*  (Rs/kWh)</t>
  </si>
  <si>
    <t>Capacity 
Charge (Rs)</t>
  </si>
  <si>
    <t>Gross Energy 
Charge  (Rs)</t>
  </si>
  <si>
    <t>Rebate 
(Rs)</t>
  </si>
  <si>
    <t>Net Energy 
Charge  (Rs)</t>
  </si>
  <si>
    <t>Total Current Bill Amount with rebate (Rs)</t>
  </si>
  <si>
    <t>Total Current Bill Amount without rebate (Rs)</t>
  </si>
  <si>
    <t>a</t>
  </si>
  <si>
    <t>b</t>
  </si>
  <si>
    <t>c</t>
  </si>
  <si>
    <t>d</t>
  </si>
  <si>
    <t>e*</t>
  </si>
  <si>
    <t>f= (c*0.5)/12</t>
  </si>
  <si>
    <t>g=d*e</t>
  </si>
  <si>
    <t>h=1 % of g</t>
  </si>
  <si>
    <t>i=g-h</t>
  </si>
  <si>
    <t>j=f+i</t>
  </si>
  <si>
    <t>k=f+g</t>
  </si>
  <si>
    <t>Myntdu Leshka 
Power Station</t>
  </si>
  <si>
    <t>Total Bill Amount with rebate</t>
  </si>
  <si>
    <t>(Rupees Nine Crores Eighty  Lakhs Fifteen Thousand Three Hundred One) only</t>
  </si>
  <si>
    <t>Total Bill Amount without rebate</t>
  </si>
  <si>
    <t>(Rupees Nine Crores Eighty Three Lakhs Nine thousand Six Hundred Five) only</t>
  </si>
  <si>
    <t>for Meghalaya Power Generation Corporation Limited (MePGCL)</t>
  </si>
  <si>
    <t>Signature</t>
  </si>
  <si>
    <t>Chief Engineer(Generation)</t>
  </si>
  <si>
    <t>MePGCL, Shillong</t>
  </si>
  <si>
    <t>MSERC as per Tariff Order for FY-2024-25,  Order (Dated: 24th October 2024)</t>
  </si>
  <si>
    <t>Email  : cegen.meecl@gmail.com</t>
  </si>
  <si>
    <t>Revised Bill of Meghalaya Power Generation Corporation Limited (MePGCL)</t>
  </si>
  <si>
    <t>2024-25/MLHEP /2</t>
  </si>
  <si>
    <t>May- 2024</t>
  </si>
  <si>
    <t>from 01.05.2024 (00:00:00) to 31.05.2024 (24:00:00)</t>
  </si>
  <si>
    <t>(Rupees Twelve Crores Twenty Two Lakhs Seventy Three Thousand Five Hundred Thirty One) only</t>
  </si>
  <si>
    <t>(Rupees Twelve Crores Twenty Six Lakhs Ten thousand Eight Hundred Forty Seven) only</t>
  </si>
  <si>
    <t>Revised  Bill of Meghalaya Power Generation Corporation Limited (MePGCL)</t>
  </si>
  <si>
    <t>2024-25/MLHEP /3</t>
  </si>
  <si>
    <t>21.06.2024</t>
  </si>
  <si>
    <t>21.07.2024</t>
  </si>
  <si>
    <t>June - 2024</t>
  </si>
  <si>
    <t>(Rupees Nineteen Crores Eighteen Lakhs Thirty Two Thousand Five Hundred Fifty Six) only</t>
  </si>
  <si>
    <t>(Rupees Nineteen Crores Thirty Lakhs Seventy Four Thousand Five Hundred Ten) only</t>
  </si>
  <si>
    <t>2024-25/MLHEP /4</t>
  </si>
  <si>
    <t>July - 2024</t>
  </si>
  <si>
    <t>from 01.07.2024 (00:00:00) to 31.07.2024 (24:00:00)</t>
  </si>
  <si>
    <t>(Rupees Twenty Crores Eighty One Lakhs Fifty Nine Thousand Five Hundred Ninety One) only</t>
  </si>
  <si>
    <t>(Rupees Twenty Crores Ninety Five Lakhs Sixty Six Thousand Four Hundred Sixty Four) only</t>
  </si>
  <si>
    <t>2024-25/MLHEP /5</t>
  </si>
  <si>
    <t>13.09.2024</t>
  </si>
  <si>
    <t>14.10.2024</t>
  </si>
  <si>
    <t>August - 2024</t>
  </si>
  <si>
    <t>from 01.08.2024 (00:00:00) to 31.08.2024 (24:00:00)</t>
  </si>
  <si>
    <t>(Rupees Twenty Crores Seventy Seven LakhsNinety Two Thousand Five Hundred Twenty Two) only</t>
  </si>
  <si>
    <t>(Rupees Twenty  Crores Ninety One Lakhs Ninety Five Thousand Six Hundred Eighty Seven) only</t>
  </si>
  <si>
    <t>2024-25/MLHEP /6</t>
  </si>
  <si>
    <t>September - 2024</t>
  </si>
  <si>
    <t>from 01.09.2024 (00:00:00) to 30.09.2024 (24:00:00)</t>
  </si>
  <si>
    <t>(Rupees Ten Crores Forty Lakhs Seventy Thousand Three Hundred Forty One) only</t>
  </si>
  <si>
    <t>(Rupees Ten Crores Forty Four Lakhs Twenty Five Thousand Eight Hundred Seven) only</t>
  </si>
  <si>
    <t>Bill of Meghalaya Power Generation Corporation Limited (MePGCL)</t>
  </si>
  <si>
    <t>2024-25/MLHEP /7</t>
  </si>
  <si>
    <t>18.11.2024</t>
  </si>
  <si>
    <t>19.12.2024</t>
  </si>
  <si>
    <t>October - 2024</t>
  </si>
  <si>
    <t>from 01.10.2024 (00:00:00) to 31.10.2024 (24:00:00)</t>
  </si>
  <si>
    <t>(Rupees Eleven Crores Eighty Nine Lakhs Sixty Eight Thousand Five Hundred Thirty Two) only</t>
  </si>
  <si>
    <t>(Rupees Eleven Crores Ninty Four Lakhs Seventy Four Thousand Four Hundred Eighty Five) only</t>
  </si>
  <si>
    <t xml:space="preserve"> Approved by MSERC as per Tariff Order for FY-2024-25 ,Order (Dated: 24th October 2024) </t>
  </si>
  <si>
    <t>2024-25/MLHEP /8</t>
  </si>
  <si>
    <t>20.12.2024</t>
  </si>
  <si>
    <t>21.01.2025</t>
  </si>
  <si>
    <t>November - 2024</t>
  </si>
  <si>
    <t>from 01.11.2024 (00:00:00) to 30.11.2024 (24:00:00)</t>
  </si>
  <si>
    <t>(Rupees Eight Crores Forty Three Lakhs Eighty Nine Thousand Seven Hundred Thirty Four) only</t>
  </si>
  <si>
    <t>(Rupees Eight Crores Forty Five Lakhs Forty Six Thousand Four Hundred Six) only</t>
  </si>
  <si>
    <t>2024-25/MLHEP /9</t>
  </si>
  <si>
    <t>20.01.2025</t>
  </si>
  <si>
    <t>28.02.2025</t>
  </si>
  <si>
    <t>December - 2024</t>
  </si>
  <si>
    <t>from 01.12.2024 (00:00:00) to 31.12.2024 (24:00:00)</t>
  </si>
  <si>
    <t>(Rupees Seven Crores Sixty Six Lakhs Ninety Thousand Six Hundred Seventy One) only</t>
  </si>
  <si>
    <t>(Rupees Seven Crores Sixty Seven Lakhs Sixty Nine Thousand Five Hundred Seventy Five) only</t>
  </si>
  <si>
    <t>2024-25/MLHEP /10</t>
  </si>
  <si>
    <t>18.02.2025</t>
  </si>
  <si>
    <t>21.03.2025</t>
  </si>
  <si>
    <t>January - 2025</t>
  </si>
  <si>
    <t>from 01.01.2025 (00:00:00) to 31.01.2025 (24:00:00)</t>
  </si>
  <si>
    <t>(Rupees Seven Crores Eighty One Lakhs Forty Eight Thousand Five Hundred Seventy Eight) only</t>
  </si>
  <si>
    <t>(Rupees Seven Crores Eighty Two Lakhs Forty Two Thousand Two Hundred Eight) only</t>
  </si>
  <si>
    <t>2024-25/MLHEP /11</t>
  </si>
  <si>
    <t>18.03.2025</t>
  </si>
  <si>
    <t>18.04.2025</t>
  </si>
  <si>
    <t>February - 2025</t>
  </si>
  <si>
    <t>from 01.02.2025 (00:00:00) to 28.02.2025 (24:00:00)</t>
  </si>
  <si>
    <t>(Rupees Seven Crores Forty One Lakhs Sixty Two Thousand Six Hundred Ninety Two) only</t>
  </si>
  <si>
    <t>(Rupees Seven Crores Forty Two Lakhs Sixteen Thousand Sixty One) only</t>
  </si>
  <si>
    <t>2024-25/MLHEP /12</t>
  </si>
  <si>
    <t>11.04.2025</t>
  </si>
  <si>
    <t>11.05.2025</t>
  </si>
  <si>
    <t>March - 2025</t>
  </si>
  <si>
    <t>from 01.03.2025 (00:00:00) to 31.03.2025 (24:00:00)</t>
  </si>
  <si>
    <t>(Rupees Seven Crores Fifty Six Lakhs Thirty Four Thousand  Ninety Two) only</t>
  </si>
  <si>
    <t>(Rupees Seven Crores Fifty Seven Lakhs Two Thousand Three Hundred Twenty Four) only</t>
  </si>
  <si>
    <t>Month</t>
  </si>
  <si>
    <t>Design Energy</t>
  </si>
  <si>
    <t>Actual Generation in 2023-24</t>
  </si>
  <si>
    <t>ECR</t>
  </si>
  <si>
    <t>Aux Consuption</t>
  </si>
  <si>
    <t>AFC Approved</t>
  </si>
  <si>
    <t>AFC*0.5*10</t>
  </si>
  <si>
    <t>DE*((100-Aux)/100)</t>
  </si>
  <si>
    <t>Revised ECR</t>
  </si>
  <si>
    <t>DE*((100-Aux)/100)-Revised</t>
  </si>
  <si>
    <t xml:space="preserve">Salebale Energy </t>
  </si>
  <si>
    <t>Actual ECR Billed for MLHEP (2023-24)</t>
  </si>
  <si>
    <t>Approved AFC for MLHEP (2023-24) For ECR</t>
  </si>
  <si>
    <t>Under Recovery</t>
  </si>
  <si>
    <t>Energy Charges at Normal ECR</t>
  </si>
  <si>
    <t>Energy Charges at Revised ECR</t>
  </si>
  <si>
    <t>Difference</t>
  </si>
  <si>
    <t>Cumulative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</si>
</sst>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64" formatCode="0.000"/>
    <numFmt numFmtId="165" formatCode="&quot;₹&quot;\ #,##0.00"/>
    <numFmt numFmtId="166" formatCode="&quot;Rs.&quot;\ #,##0.00;[Red]&quot;Rs.&quot;\ \-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9"/>
      <name val="Arial"/>
      <family val="2"/>
    </font>
    <font>
      <b/>
      <i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sz val="11"/>
      <name val="Calibri"/>
      <family val="2"/>
      <scheme val="minor"/>
    </font>
    <font>
      <sz val="11"/>
      <name val="Arial"/>
      <family val="2"/>
    </font>
    <font>
      <sz val="11"/>
      <color theme="1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/>
    <xf numFmtId="0" fontId="6" fillId="0" borderId="0" xfId="0" applyFont="1"/>
    <xf numFmtId="0" fontId="6" fillId="0" borderId="2" xfId="0" applyFont="1" applyBorder="1"/>
    <xf numFmtId="0" fontId="7" fillId="0" borderId="2" xfId="0" applyFont="1" applyBorder="1"/>
    <xf numFmtId="14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8" fillId="0" borderId="0" xfId="0" applyFont="1"/>
    <xf numFmtId="0" fontId="3" fillId="0" borderId="2" xfId="0" applyFont="1" applyBorder="1"/>
    <xf numFmtId="2" fontId="2" fillId="0" borderId="2" xfId="0" applyNumberFormat="1" applyFont="1" applyBorder="1"/>
    <xf numFmtId="2" fontId="2" fillId="0" borderId="2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right"/>
    </xf>
    <xf numFmtId="0" fontId="8" fillId="2" borderId="0" xfId="0" applyFont="1" applyFill="1"/>
    <xf numFmtId="0" fontId="6" fillId="2" borderId="2" xfId="0" applyFont="1" applyFill="1" applyBorder="1"/>
    <xf numFmtId="0" fontId="6" fillId="0" borderId="0" xfId="0" applyFont="1" applyAlignment="1">
      <alignment horizontal="left" vertical="center" wrapText="1"/>
    </xf>
    <xf numFmtId="165" fontId="6" fillId="0" borderId="0" xfId="0" applyNumberFormat="1" applyFont="1" applyAlignment="1">
      <alignment horizontal="left" vertical="center" wrapText="1"/>
    </xf>
    <xf numFmtId="165" fontId="6" fillId="0" borderId="0" xfId="0" applyNumberFormat="1" applyFont="1"/>
    <xf numFmtId="0" fontId="1" fillId="0" borderId="0" xfId="0" applyFont="1"/>
    <xf numFmtId="0" fontId="2" fillId="0" borderId="0" xfId="0" applyFont="1"/>
    <xf numFmtId="166" fontId="6" fillId="0" borderId="0" xfId="0" applyNumberFormat="1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43" fontId="6" fillId="0" borderId="0" xfId="2" applyFont="1" applyFill="1" applyBorder="1" applyAlignment="1">
      <alignment horizontal="left" vertical="center" wrapText="1"/>
    </xf>
    <xf numFmtId="2" fontId="6" fillId="0" borderId="0" xfId="0" applyNumberFormat="1" applyFont="1" applyAlignment="1">
      <alignment horizontal="left" vertical="center" wrapText="1"/>
    </xf>
    <xf numFmtId="0" fontId="0" fillId="0" borderId="2" xfId="0" applyBorder="1" applyAlignment="1">
      <alignment horizontal="center"/>
    </xf>
    <xf numFmtId="164" fontId="0" fillId="0" borderId="2" xfId="0" applyNumberFormat="1" applyBorder="1"/>
    <xf numFmtId="164" fontId="0" fillId="0" borderId="2" xfId="0" applyNumberFormat="1" applyBorder="1" applyAlignment="1">
      <alignment horizontal="center"/>
    </xf>
    <xf numFmtId="0" fontId="12" fillId="2" borderId="7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vertical="center"/>
    </xf>
    <xf numFmtId="0" fontId="12" fillId="2" borderId="8" xfId="0" applyFont="1" applyFill="1" applyBorder="1" applyAlignment="1">
      <alignment horizontal="center" vertical="center" wrapText="1"/>
    </xf>
    <xf numFmtId="17" fontId="0" fillId="0" borderId="10" xfId="0" applyNumberFormat="1" applyBorder="1" applyAlignment="1">
      <alignment horizontal="center"/>
    </xf>
    <xf numFmtId="17" fontId="0" fillId="0" borderId="12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2" fontId="0" fillId="0" borderId="0" xfId="0" applyNumberFormat="1"/>
    <xf numFmtId="2" fontId="0" fillId="0" borderId="2" xfId="0" applyNumberFormat="1" applyBorder="1"/>
    <xf numFmtId="0" fontId="12" fillId="2" borderId="8" xfId="0" applyFont="1" applyFill="1" applyBorder="1" applyAlignment="1">
      <alignment horizontal="center" wrapText="1"/>
    </xf>
    <xf numFmtId="0" fontId="12" fillId="2" borderId="9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/>
    </xf>
    <xf numFmtId="2" fontId="0" fillId="0" borderId="13" xfId="0" applyNumberFormat="1" applyBorder="1"/>
    <xf numFmtId="2" fontId="0" fillId="0" borderId="2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13" xfId="0" applyNumberFormat="1" applyBorder="1" applyAlignment="1">
      <alignment horizontal="center"/>
    </xf>
    <xf numFmtId="164" fontId="0" fillId="0" borderId="13" xfId="0" applyNumberFormat="1" applyBorder="1"/>
    <xf numFmtId="0" fontId="0" fillId="0" borderId="18" xfId="0" applyBorder="1"/>
    <xf numFmtId="2" fontId="0" fillId="0" borderId="15" xfId="0" applyNumberFormat="1" applyBorder="1"/>
    <xf numFmtId="0" fontId="0" fillId="0" borderId="19" xfId="0" applyBorder="1"/>
    <xf numFmtId="2" fontId="0" fillId="0" borderId="16" xfId="0" applyNumberFormat="1" applyBorder="1"/>
    <xf numFmtId="0" fontId="0" fillId="0" borderId="20" xfId="0" applyBorder="1"/>
    <xf numFmtId="2" fontId="0" fillId="0" borderId="17" xfId="0" applyNumberFormat="1" applyBorder="1"/>
    <xf numFmtId="2" fontId="0" fillId="0" borderId="11" xfId="0" applyNumberFormat="1" applyBorder="1"/>
    <xf numFmtId="2" fontId="0" fillId="0" borderId="14" xfId="0" applyNumberFormat="1" applyBorder="1"/>
    <xf numFmtId="0" fontId="9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9" fontId="5" fillId="0" borderId="0" xfId="1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359423F4-BE6C-4887-BCBB-7810E8EB1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5F351B86-E61A-41F8-AA56-27E12E377D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DD238433-C77F-4067-BD63-5144C1D001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77486126-D118-4344-8F14-84452CB93C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2588475D-1557-483E-B389-B70B4F418A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DF4350A7-8417-4821-8542-B74FCDE9F9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5823333C-B962-4F33-ACCC-AD73B154ED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BAE2F719-08A2-4799-A23D-91DD5B2A7C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460B702F-2499-4871-A133-F155F150D1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7E4F40DE-053F-4A6D-AA00-86022737EE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E389CC25-20E7-4D25-A749-96FEADAF1F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0A8A464A-2A7F-4856-B2FC-59834B52E4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109460F9-84C0-4C96-A43C-F451C79D43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0773F547-339E-4BE6-B8C3-A00AF7D918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73B359E1-E27B-45AA-A9D4-FE93EF7310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7A31910D-BC6D-46D9-B3F8-32CE0224DF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31D1CF28-D7E1-450D-B4BA-F6D3280818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1043B5AF-B2E1-477D-9BB5-C2574740CD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CEB68CEE-B1D0-43E2-AD45-1FDF4BA82B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C3A98AAE-44DE-4176-80F2-0905983851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A0820145-BB3D-4F7B-8124-2396011A43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ADF0EC78-AEEF-4C75-AC89-DFCE72B31A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5CE4B1B9-3776-42BB-9672-6C47865100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DCCC0FB6-DE3C-4DA4-BCA9-6803DFE5BB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0159E779-D131-43B6-AB99-10D58FEA8A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7976A42F-BB09-41F8-A5BA-28D4C13EA8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1687EBF1-2640-4875-B05C-C557D1A965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31E2ECC0-8D3B-4B05-9D0D-9DEB118AC8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557F38A1-40A2-44B3-9724-C0F0E6E897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BF970C7D-E8C2-4B1E-BBBF-347A278362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071707AF-0318-4E1C-847A-C597175EA3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38807716-64D7-4AF0-AF2F-E65D59F6EF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3A3F99A6-660F-4A23-9E9B-97D0E2364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5D5D8D9C-8258-4763-9502-2616A7D5AF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4D4C9719-8CC9-4168-9B10-4F58915FD3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419EDE9B-975A-4497-B065-2931C76CF6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49A53CF6-F6AC-45DA-8D55-A999CBD7C2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BCB2214D-84C8-4259-951F-F2ABC1E32D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9C6A59FA-EF8D-46B0-8929-208B147F78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44DE6FC8-0E62-4421-B879-079D46901A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880D4B49-2E88-4FFD-AFB6-5C5DA60FAA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3904BBCF-C7AD-4E15-AFEE-731C7D00DD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1C2829E9-433E-410E-A50F-025AED4F16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FC1BB252-3680-409E-BD96-EEB4A58A13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BBB4F704-39D2-44F1-BF2B-ABE0FA625C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9A833221-EEF5-4FFC-8EDF-89E366D9E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7FB19A27-13DE-4DE2-81FF-6C00263396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590550</xdr:colOff>
      <xdr:row>0</xdr:row>
      <xdr:rowOff>9525</xdr:rowOff>
    </xdr:from>
    <xdr:to>
      <xdr:col>1</xdr:col>
      <xdr:colOff>952500</xdr:colOff>
      <xdr:row>4</xdr:row>
      <xdr:rowOff>152400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549E34D4-F6F6-4B86-8244-A993726464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525"/>
          <a:ext cx="9144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WIP/True%20Up%20Petition%202024-25/Generation/Working%20For%20Shortfal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2"/>
      <sheetName val="Sheet7"/>
      <sheetName val="MLHEP"/>
      <sheetName val="NUHEP"/>
      <sheetName val="Umiam Stage I"/>
      <sheetName val="Umiam Stage II"/>
      <sheetName val="Umiam Stage III"/>
      <sheetName val="Umiam Stage IV"/>
    </sheetNames>
    <sheetDataSet>
      <sheetData sheetId="0">
        <row r="6">
          <cell r="H6">
            <v>462.92039800000003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topLeftCell="B13" workbookViewId="0">
      <selection activeCell="O22" sqref="O22"/>
    </sheetView>
  </sheetViews>
  <sheetFormatPr defaultRowHeight="14.5" x14ac:dyDescent="0.35"/>
  <cols>
    <col min="1" max="1" width="37.6328125" bestFit="1" customWidth="1"/>
    <col min="3" max="3" width="12.453125" bestFit="1" customWidth="1"/>
    <col min="4" max="4" width="12.453125" customWidth="1"/>
    <col min="5" max="5" width="15" customWidth="1"/>
    <col min="6" max="6" width="12.7265625" customWidth="1"/>
    <col min="7" max="7" width="11.6328125" customWidth="1"/>
    <col min="8" max="8" width="14.36328125" customWidth="1"/>
    <col min="10" max="10" width="12.1796875" customWidth="1"/>
    <col min="15" max="15" width="10.08984375" customWidth="1"/>
    <col min="16" max="16" width="10.81640625" customWidth="1"/>
  </cols>
  <sheetData>
    <row r="1" spans="1:16" ht="15" thickBot="1" x14ac:dyDescent="0.4"/>
    <row r="2" spans="1:16" x14ac:dyDescent="0.35">
      <c r="A2" s="56" t="s">
        <v>133</v>
      </c>
      <c r="B2" s="57">
        <f>196.73/2</f>
        <v>98.364999999999995</v>
      </c>
    </row>
    <row r="3" spans="1:16" x14ac:dyDescent="0.35">
      <c r="A3" s="58" t="s">
        <v>132</v>
      </c>
      <c r="B3" s="59">
        <v>61.87</v>
      </c>
    </row>
    <row r="4" spans="1:16" ht="15" thickBot="1" x14ac:dyDescent="0.4">
      <c r="A4" s="60" t="s">
        <v>134</v>
      </c>
      <c r="B4" s="61">
        <f>B2-B3</f>
        <v>36.494999999999997</v>
      </c>
    </row>
    <row r="8" spans="1:16" ht="15" thickBot="1" x14ac:dyDescent="0.4"/>
    <row r="9" spans="1:16" ht="72.5" x14ac:dyDescent="0.35">
      <c r="B9" s="39" t="s">
        <v>121</v>
      </c>
      <c r="C9" s="40" t="s">
        <v>122</v>
      </c>
      <c r="D9" s="41" t="s">
        <v>125</v>
      </c>
      <c r="E9" s="41" t="s">
        <v>123</v>
      </c>
      <c r="F9" s="41" t="s">
        <v>126</v>
      </c>
      <c r="G9" s="47" t="s">
        <v>127</v>
      </c>
      <c r="H9" s="41" t="s">
        <v>128</v>
      </c>
      <c r="I9" s="41" t="s">
        <v>124</v>
      </c>
      <c r="J9" s="41" t="s">
        <v>130</v>
      </c>
      <c r="K9" s="41" t="s">
        <v>129</v>
      </c>
      <c r="L9" s="41" t="s">
        <v>131</v>
      </c>
      <c r="M9" s="41" t="s">
        <v>135</v>
      </c>
      <c r="N9" s="41" t="s">
        <v>136</v>
      </c>
      <c r="O9" s="41" t="s">
        <v>137</v>
      </c>
      <c r="P9" s="48" t="s">
        <v>138</v>
      </c>
    </row>
    <row r="10" spans="1:16" x14ac:dyDescent="0.35">
      <c r="B10" s="42">
        <v>45383</v>
      </c>
      <c r="C10" s="36">
        <v>486</v>
      </c>
      <c r="D10" s="53">
        <v>1.5</v>
      </c>
      <c r="E10" s="51">
        <f>'[1]Summary 2'!$H$6</f>
        <v>462.92039800000003</v>
      </c>
      <c r="F10" s="53">
        <f>'April, 24'!$C$12/10^7</f>
        <v>165.31</v>
      </c>
      <c r="G10" s="53">
        <f t="shared" ref="G10:G21" si="0">F10*0.5*10</f>
        <v>826.55</v>
      </c>
      <c r="H10" s="53">
        <f>C10*((100-D10)/100)</f>
        <v>478.71</v>
      </c>
      <c r="I10" s="38">
        <f t="shared" ref="I10:I21" si="1">G10/H10</f>
        <v>1.7266194564558919</v>
      </c>
      <c r="J10" s="51">
        <f>E10*((100-D10)/100)</f>
        <v>455.97659203000001</v>
      </c>
      <c r="K10" s="37">
        <f t="shared" ref="K10:K21" si="2">G10/J10</f>
        <v>1.8127027010755388</v>
      </c>
      <c r="L10" s="46">
        <f>'April, 24'!D12/10^6</f>
        <v>17.041365500000001</v>
      </c>
      <c r="M10" s="46">
        <f t="shared" ref="M10:M21" si="3">I10*L10/10</f>
        <v>2.9423953236876192</v>
      </c>
      <c r="N10" s="46">
        <f t="shared" ref="N10:N21" si="4">K10*L10/10</f>
        <v>3.0890929271865502</v>
      </c>
      <c r="O10" s="46">
        <f t="shared" ref="O10:O21" si="5">N10-M10</f>
        <v>0.14669760349893091</v>
      </c>
      <c r="P10" s="62">
        <f>SUM($O$10:O10)</f>
        <v>0.14669760349893091</v>
      </c>
    </row>
    <row r="11" spans="1:16" x14ac:dyDescent="0.35">
      <c r="B11" s="42">
        <v>45413</v>
      </c>
      <c r="C11" s="36">
        <v>486</v>
      </c>
      <c r="D11" s="53">
        <v>1.5</v>
      </c>
      <c r="E11" s="51">
        <f>'[1]Summary 2'!$H$6</f>
        <v>462.92039800000003</v>
      </c>
      <c r="F11" s="53">
        <f>'April, 24'!$C$12/10^7</f>
        <v>165.31</v>
      </c>
      <c r="G11" s="53">
        <f t="shared" si="0"/>
        <v>826.55</v>
      </c>
      <c r="H11" s="53">
        <f t="shared" ref="H11:H21" si="6">C11*((100-D11)/100)</f>
        <v>478.71</v>
      </c>
      <c r="I11" s="38">
        <f t="shared" si="1"/>
        <v>1.7266194564558919</v>
      </c>
      <c r="J11" s="51">
        <f t="shared" ref="J11:J21" si="7">E11*((100-D11)/100)</f>
        <v>455.97659203000001</v>
      </c>
      <c r="K11" s="37">
        <f t="shared" si="2"/>
        <v>1.8127027010755388</v>
      </c>
      <c r="L11" s="46">
        <f>'May, 24'!D12/10^6</f>
        <v>31.112727679999999</v>
      </c>
      <c r="M11" s="46">
        <f t="shared" si="3"/>
        <v>5.3719840955701779</v>
      </c>
      <c r="N11" s="46">
        <f t="shared" si="4"/>
        <v>5.6398125503363676</v>
      </c>
      <c r="O11" s="46">
        <f t="shared" si="5"/>
        <v>0.26782845476618977</v>
      </c>
      <c r="P11" s="62">
        <f>SUM($O$10:O11)</f>
        <v>0.41452605826512068</v>
      </c>
    </row>
    <row r="12" spans="1:16" x14ac:dyDescent="0.35">
      <c r="B12" s="42">
        <v>45444</v>
      </c>
      <c r="C12" s="36">
        <v>486</v>
      </c>
      <c r="D12" s="53">
        <v>1.5</v>
      </c>
      <c r="E12" s="51">
        <f>'[1]Summary 2'!$H$6</f>
        <v>462.92039800000003</v>
      </c>
      <c r="F12" s="53">
        <f>'April, 24'!$C$12/10^7</f>
        <v>165.31</v>
      </c>
      <c r="G12" s="53">
        <f t="shared" si="0"/>
        <v>826.55</v>
      </c>
      <c r="H12" s="53">
        <f t="shared" si="6"/>
        <v>478.71</v>
      </c>
      <c r="I12" s="38">
        <f t="shared" si="1"/>
        <v>1.7266194564558919</v>
      </c>
      <c r="J12" s="51">
        <f t="shared" si="7"/>
        <v>455.97659203000001</v>
      </c>
      <c r="K12" s="37">
        <f t="shared" si="2"/>
        <v>1.8127027010755388</v>
      </c>
      <c r="L12" s="46">
        <f>'June, 24'!D12/10^6</f>
        <v>71.913921849999994</v>
      </c>
      <c r="M12" s="46">
        <f t="shared" si="3"/>
        <v>12.416797665625847</v>
      </c>
      <c r="N12" s="46">
        <f t="shared" si="4"/>
        <v>13.03585603824302</v>
      </c>
      <c r="O12" s="46">
        <f t="shared" si="5"/>
        <v>0.61905837261717345</v>
      </c>
      <c r="P12" s="62">
        <f>SUM($O$10:O12)</f>
        <v>1.0335844308822941</v>
      </c>
    </row>
    <row r="13" spans="1:16" x14ac:dyDescent="0.35">
      <c r="B13" s="42">
        <v>45474</v>
      </c>
      <c r="C13" s="36">
        <v>486</v>
      </c>
      <c r="D13" s="53">
        <v>1.5</v>
      </c>
      <c r="E13" s="51">
        <f>'[1]Summary 2'!$H$6</f>
        <v>462.92039800000003</v>
      </c>
      <c r="F13" s="53">
        <f>'April, 24'!$C$12/10^7</f>
        <v>165.31</v>
      </c>
      <c r="G13" s="53">
        <f t="shared" si="0"/>
        <v>826.55</v>
      </c>
      <c r="H13" s="53">
        <f t="shared" si="6"/>
        <v>478.71</v>
      </c>
      <c r="I13" s="38">
        <f t="shared" si="1"/>
        <v>1.7266194564558919</v>
      </c>
      <c r="J13" s="51">
        <f t="shared" si="7"/>
        <v>455.97659203000001</v>
      </c>
      <c r="K13" s="37">
        <f t="shared" si="2"/>
        <v>1.8127027010755388</v>
      </c>
      <c r="L13" s="46">
        <f>'July, 24'!D12/10^6</f>
        <v>81.463403159999999</v>
      </c>
      <c r="M13" s="46">
        <f t="shared" si="3"/>
        <v>14.065629688516637</v>
      </c>
      <c r="N13" s="46">
        <f t="shared" si="4"/>
        <v>14.766893094693756</v>
      </c>
      <c r="O13" s="46">
        <f t="shared" si="5"/>
        <v>0.70126340617711946</v>
      </c>
      <c r="P13" s="62">
        <f>SUM($O$10:O13)</f>
        <v>1.7348478370594136</v>
      </c>
    </row>
    <row r="14" spans="1:16" x14ac:dyDescent="0.35">
      <c r="B14" s="42">
        <v>45505</v>
      </c>
      <c r="C14" s="36">
        <v>486</v>
      </c>
      <c r="D14" s="53">
        <v>1.5</v>
      </c>
      <c r="E14" s="51">
        <f>'[1]Summary 2'!$H$6</f>
        <v>462.92039800000003</v>
      </c>
      <c r="F14" s="53">
        <f>'April, 24'!$C$12/10^7</f>
        <v>165.31</v>
      </c>
      <c r="G14" s="53">
        <f t="shared" si="0"/>
        <v>826.55</v>
      </c>
      <c r="H14" s="53">
        <f t="shared" si="6"/>
        <v>478.71</v>
      </c>
      <c r="I14" s="38">
        <f t="shared" si="1"/>
        <v>1.7266194564558919</v>
      </c>
      <c r="J14" s="51">
        <f t="shared" si="7"/>
        <v>455.97659203000001</v>
      </c>
      <c r="K14" s="37">
        <f t="shared" si="2"/>
        <v>1.8127027010755388</v>
      </c>
      <c r="L14" s="46">
        <f>'August, 24'!D12/10^6</f>
        <v>81.248708969999996</v>
      </c>
      <c r="M14" s="46">
        <f t="shared" si="3"/>
        <v>14.028560171952435</v>
      </c>
      <c r="N14" s="46">
        <f t="shared" si="4"/>
        <v>14.727975420881936</v>
      </c>
      <c r="O14" s="46">
        <f t="shared" si="5"/>
        <v>0.69941524892950113</v>
      </c>
      <c r="P14" s="62">
        <f>SUM($O$10:O14)</f>
        <v>2.4342630859889147</v>
      </c>
    </row>
    <row r="15" spans="1:16" x14ac:dyDescent="0.35">
      <c r="B15" s="42">
        <v>45536</v>
      </c>
      <c r="C15" s="36">
        <v>486</v>
      </c>
      <c r="D15" s="53">
        <v>1.5</v>
      </c>
      <c r="E15" s="51">
        <f>'[1]Summary 2'!$H$6</f>
        <v>462.92039800000003</v>
      </c>
      <c r="F15" s="53">
        <f>'April, 24'!$C$12/10^7</f>
        <v>165.31</v>
      </c>
      <c r="G15" s="53">
        <f t="shared" si="0"/>
        <v>826.55</v>
      </c>
      <c r="H15" s="53">
        <f t="shared" si="6"/>
        <v>478.71</v>
      </c>
      <c r="I15" s="38">
        <f t="shared" si="1"/>
        <v>1.7266194564558919</v>
      </c>
      <c r="J15" s="51">
        <f t="shared" si="7"/>
        <v>455.97659203000001</v>
      </c>
      <c r="K15" s="37">
        <f t="shared" si="2"/>
        <v>1.8127027010755388</v>
      </c>
      <c r="L15" s="46">
        <f>'September, 24'!D12/10^6</f>
        <v>20.582883930000001</v>
      </c>
      <c r="M15" s="46">
        <f t="shared" si="3"/>
        <v>3.5538807863511317</v>
      </c>
      <c r="N15" s="46">
        <f t="shared" si="4"/>
        <v>3.7310649295835305</v>
      </c>
      <c r="O15" s="46">
        <f t="shared" si="5"/>
        <v>0.17718414323239884</v>
      </c>
      <c r="P15" s="62">
        <f>SUM($O$10:O15)</f>
        <v>2.6114472292213136</v>
      </c>
    </row>
    <row r="16" spans="1:16" x14ac:dyDescent="0.35">
      <c r="B16" s="42">
        <v>45566</v>
      </c>
      <c r="C16" s="36">
        <v>486</v>
      </c>
      <c r="D16" s="53">
        <v>1.5</v>
      </c>
      <c r="E16" s="51">
        <f>'[1]Summary 2'!$H$6</f>
        <v>462.92039800000003</v>
      </c>
      <c r="F16" s="53">
        <f>'April, 24'!$C$12/10^7</f>
        <v>165.31</v>
      </c>
      <c r="G16" s="53">
        <f t="shared" si="0"/>
        <v>826.55</v>
      </c>
      <c r="H16" s="53">
        <f t="shared" si="6"/>
        <v>478.71</v>
      </c>
      <c r="I16" s="38">
        <f t="shared" si="1"/>
        <v>1.7266194564558919</v>
      </c>
      <c r="J16" s="51">
        <f t="shared" si="7"/>
        <v>455.97659203000001</v>
      </c>
      <c r="K16" s="37">
        <f t="shared" si="2"/>
        <v>1.8127027010755388</v>
      </c>
      <c r="L16" s="46">
        <f>'October, 24'!D12/10^6</f>
        <v>29.296652309999999</v>
      </c>
      <c r="M16" s="46">
        <f t="shared" si="3"/>
        <v>5.058416988746945</v>
      </c>
      <c r="N16" s="46">
        <f t="shared" si="4"/>
        <v>5.3106120774807923</v>
      </c>
      <c r="O16" s="46">
        <f t="shared" si="5"/>
        <v>0.25219508873384733</v>
      </c>
      <c r="P16" s="62">
        <f>SUM($O$10:O16)</f>
        <v>2.8636423179551609</v>
      </c>
    </row>
    <row r="17" spans="2:16" x14ac:dyDescent="0.35">
      <c r="B17" s="42">
        <v>45597</v>
      </c>
      <c r="C17" s="36">
        <v>486</v>
      </c>
      <c r="D17" s="53">
        <v>1.5</v>
      </c>
      <c r="E17" s="51">
        <f>'[1]Summary 2'!$H$6</f>
        <v>462.92039800000003</v>
      </c>
      <c r="F17" s="53">
        <f>'April, 24'!$C$12/10^7</f>
        <v>165.31</v>
      </c>
      <c r="G17" s="53">
        <f t="shared" si="0"/>
        <v>826.55</v>
      </c>
      <c r="H17" s="53">
        <f t="shared" si="6"/>
        <v>478.71</v>
      </c>
      <c r="I17" s="38">
        <f t="shared" si="1"/>
        <v>1.7266194564558919</v>
      </c>
      <c r="J17" s="51">
        <f t="shared" si="7"/>
        <v>455.97659203000001</v>
      </c>
      <c r="K17" s="37">
        <f t="shared" si="2"/>
        <v>1.8127027010755388</v>
      </c>
      <c r="L17" s="46">
        <f>'November, 24'!D12/10^6</f>
        <v>9.0719393400000001</v>
      </c>
      <c r="M17" s="46">
        <f t="shared" si="3"/>
        <v>1.5663786972231624</v>
      </c>
      <c r="N17" s="46">
        <f t="shared" si="4"/>
        <v>1.6444728945611442</v>
      </c>
      <c r="O17" s="46">
        <f t="shared" si="5"/>
        <v>7.8094197337981841E-2</v>
      </c>
      <c r="P17" s="62">
        <f>SUM($O$10:O17)</f>
        <v>2.941736515293143</v>
      </c>
    </row>
    <row r="18" spans="2:16" x14ac:dyDescent="0.35">
      <c r="B18" s="42">
        <v>45627</v>
      </c>
      <c r="C18" s="36">
        <v>486</v>
      </c>
      <c r="D18" s="53">
        <v>1.5</v>
      </c>
      <c r="E18" s="51">
        <f>'[1]Summary 2'!$H$6</f>
        <v>462.92039800000003</v>
      </c>
      <c r="F18" s="53">
        <f>'April, 24'!$C$12/10^7</f>
        <v>165.31</v>
      </c>
      <c r="G18" s="53">
        <f t="shared" si="0"/>
        <v>826.55</v>
      </c>
      <c r="H18" s="53">
        <f t="shared" si="6"/>
        <v>478.71</v>
      </c>
      <c r="I18" s="38">
        <f t="shared" si="1"/>
        <v>1.7266194564558919</v>
      </c>
      <c r="J18" s="51">
        <f t="shared" si="7"/>
        <v>455.97659203000001</v>
      </c>
      <c r="K18" s="37">
        <f t="shared" si="2"/>
        <v>1.8127027010755388</v>
      </c>
      <c r="L18" s="46">
        <f>'December, 24'!D12/10^6</f>
        <v>4.5688524699999995</v>
      </c>
      <c r="M18" s="46">
        <f t="shared" si="3"/>
        <v>0.7888669568378559</v>
      </c>
      <c r="N18" s="46">
        <f t="shared" si="4"/>
        <v>0.82819712131846457</v>
      </c>
      <c r="O18" s="46">
        <f t="shared" si="5"/>
        <v>3.9330164480608665E-2</v>
      </c>
      <c r="P18" s="62">
        <f>SUM($O$10:O18)</f>
        <v>2.9810666797737517</v>
      </c>
    </row>
    <row r="19" spans="2:16" x14ac:dyDescent="0.35">
      <c r="B19" s="42">
        <v>45658</v>
      </c>
      <c r="C19" s="36">
        <v>486</v>
      </c>
      <c r="D19" s="53">
        <v>1.5</v>
      </c>
      <c r="E19" s="51">
        <f>'[1]Summary 2'!$H$6</f>
        <v>462.92039800000003</v>
      </c>
      <c r="F19" s="53">
        <f>'April, 24'!$C$12/10^7</f>
        <v>165.31</v>
      </c>
      <c r="G19" s="53">
        <f t="shared" si="0"/>
        <v>826.55</v>
      </c>
      <c r="H19" s="53">
        <f t="shared" si="6"/>
        <v>478.71</v>
      </c>
      <c r="I19" s="38">
        <f t="shared" si="1"/>
        <v>1.7266194564558919</v>
      </c>
      <c r="J19" s="51">
        <f t="shared" si="7"/>
        <v>455.97659203000001</v>
      </c>
      <c r="K19" s="37">
        <f t="shared" si="2"/>
        <v>1.8127027010755388</v>
      </c>
      <c r="L19" s="46">
        <f>'January, 25'!D12/10^6</f>
        <v>5.4215642199999996</v>
      </c>
      <c r="M19" s="46">
        <f t="shared" si="3"/>
        <v>0.93609782666771102</v>
      </c>
      <c r="N19" s="46">
        <f t="shared" si="4"/>
        <v>0.98276841056484954</v>
      </c>
      <c r="O19" s="46">
        <f t="shared" si="5"/>
        <v>4.6670583897138518E-2</v>
      </c>
      <c r="P19" s="62">
        <f>SUM($O$10:O19)</f>
        <v>3.0277372636708901</v>
      </c>
    </row>
    <row r="20" spans="2:16" x14ac:dyDescent="0.35">
      <c r="B20" s="42">
        <v>45689</v>
      </c>
      <c r="C20" s="36">
        <v>486</v>
      </c>
      <c r="D20" s="53">
        <v>1.5</v>
      </c>
      <c r="E20" s="51">
        <f>'[1]Summary 2'!$H$6</f>
        <v>462.92039800000003</v>
      </c>
      <c r="F20" s="53">
        <f>'April, 24'!$C$12/10^7</f>
        <v>165.31</v>
      </c>
      <c r="G20" s="53">
        <f t="shared" si="0"/>
        <v>826.55</v>
      </c>
      <c r="H20" s="53">
        <f t="shared" si="6"/>
        <v>478.71</v>
      </c>
      <c r="I20" s="38">
        <f t="shared" si="1"/>
        <v>1.7266194564558919</v>
      </c>
      <c r="J20" s="51">
        <f t="shared" si="7"/>
        <v>455.97659203000001</v>
      </c>
      <c r="K20" s="37">
        <f t="shared" si="2"/>
        <v>1.8127027010755388</v>
      </c>
      <c r="L20" s="46">
        <f>'February, 25'!D12/10^6</f>
        <v>3.0902687999999996</v>
      </c>
      <c r="M20" s="46">
        <f t="shared" si="3"/>
        <v>0.53357182357585997</v>
      </c>
      <c r="N20" s="46">
        <f t="shared" si="4"/>
        <v>0.56017386008094627</v>
      </c>
      <c r="O20" s="46">
        <f t="shared" si="5"/>
        <v>2.6602036505086302E-2</v>
      </c>
      <c r="P20" s="62">
        <f>SUM($O$10:O20)</f>
        <v>3.0543393001759762</v>
      </c>
    </row>
    <row r="21" spans="2:16" ht="15" thickBot="1" x14ac:dyDescent="0.4">
      <c r="B21" s="43">
        <v>45717</v>
      </c>
      <c r="C21" s="44">
        <v>486</v>
      </c>
      <c r="D21" s="54">
        <v>1.5</v>
      </c>
      <c r="E21" s="52">
        <f>'[1]Summary 2'!$H$6</f>
        <v>462.92039800000003</v>
      </c>
      <c r="F21" s="54">
        <f>'April, 24'!$C$12/10^7</f>
        <v>165.31</v>
      </c>
      <c r="G21" s="54">
        <f t="shared" si="0"/>
        <v>826.55</v>
      </c>
      <c r="H21" s="54">
        <f t="shared" si="6"/>
        <v>478.71</v>
      </c>
      <c r="I21" s="49">
        <f t="shared" si="1"/>
        <v>1.7266194564558919</v>
      </c>
      <c r="J21" s="52">
        <f t="shared" si="7"/>
        <v>455.97659203000001</v>
      </c>
      <c r="K21" s="55">
        <f t="shared" si="2"/>
        <v>1.8127027010755388</v>
      </c>
      <c r="L21" s="50">
        <f>'March, 25'!D12/10^6</f>
        <v>3.9508727799999996</v>
      </c>
      <c r="M21" s="50">
        <f t="shared" si="3"/>
        <v>0.68216538119299774</v>
      </c>
      <c r="N21" s="50">
        <f t="shared" si="4"/>
        <v>0.71617577599118221</v>
      </c>
      <c r="O21" s="50">
        <f t="shared" si="5"/>
        <v>3.4010394798184462E-2</v>
      </c>
      <c r="P21" s="63">
        <f>SUM($O$10:O21)</f>
        <v>3.0883496949741609</v>
      </c>
    </row>
    <row r="22" spans="2:16" x14ac:dyDescent="0.35">
      <c r="O22" s="45">
        <f>SUM(O10:O21)</f>
        <v>3.0883496949741609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>
      <selection activeCell="M9" sqref="M9"/>
    </sheetView>
  </sheetViews>
  <sheetFormatPr defaultRowHeight="11.5" x14ac:dyDescent="0.25"/>
  <cols>
    <col min="1" max="1" width="5.26953125" style="1" customWidth="1"/>
    <col min="2" max="2" width="13.7265625" style="1" customWidth="1"/>
    <col min="3" max="3" width="12.54296875" style="1" customWidth="1"/>
    <col min="4" max="4" width="13.453125" style="1" customWidth="1"/>
    <col min="5" max="5" width="11" style="1" customWidth="1"/>
    <col min="6" max="6" width="15.453125" style="1" customWidth="1"/>
    <col min="7" max="7" width="14.54296875" style="1" customWidth="1"/>
    <col min="8" max="8" width="13.26953125" style="1" customWidth="1"/>
    <col min="9" max="9" width="14.54296875" style="1" customWidth="1"/>
    <col min="10" max="10" width="17.179687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3.7265625" style="1" customWidth="1"/>
    <col min="259" max="259" width="12.54296875" style="1" customWidth="1"/>
    <col min="260" max="260" width="13.453125" style="1" customWidth="1"/>
    <col min="261" max="261" width="11" style="1" customWidth="1"/>
    <col min="262" max="262" width="15.453125" style="1" customWidth="1"/>
    <col min="263" max="263" width="14.54296875" style="1" customWidth="1"/>
    <col min="264" max="264" width="13.26953125" style="1" customWidth="1"/>
    <col min="265" max="265" width="14.54296875" style="1" customWidth="1"/>
    <col min="266" max="266" width="17.179687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3.7265625" style="1" customWidth="1"/>
    <col min="515" max="515" width="12.54296875" style="1" customWidth="1"/>
    <col min="516" max="516" width="13.453125" style="1" customWidth="1"/>
    <col min="517" max="517" width="11" style="1" customWidth="1"/>
    <col min="518" max="518" width="15.453125" style="1" customWidth="1"/>
    <col min="519" max="519" width="14.54296875" style="1" customWidth="1"/>
    <col min="520" max="520" width="13.26953125" style="1" customWidth="1"/>
    <col min="521" max="521" width="14.54296875" style="1" customWidth="1"/>
    <col min="522" max="522" width="17.179687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3.7265625" style="1" customWidth="1"/>
    <col min="771" max="771" width="12.54296875" style="1" customWidth="1"/>
    <col min="772" max="772" width="13.453125" style="1" customWidth="1"/>
    <col min="773" max="773" width="11" style="1" customWidth="1"/>
    <col min="774" max="774" width="15.453125" style="1" customWidth="1"/>
    <col min="775" max="775" width="14.54296875" style="1" customWidth="1"/>
    <col min="776" max="776" width="13.26953125" style="1" customWidth="1"/>
    <col min="777" max="777" width="14.54296875" style="1" customWidth="1"/>
    <col min="778" max="778" width="17.179687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3.7265625" style="1" customWidth="1"/>
    <col min="1027" max="1027" width="12.54296875" style="1" customWidth="1"/>
    <col min="1028" max="1028" width="13.453125" style="1" customWidth="1"/>
    <col min="1029" max="1029" width="11" style="1" customWidth="1"/>
    <col min="1030" max="1030" width="15.453125" style="1" customWidth="1"/>
    <col min="1031" max="1031" width="14.54296875" style="1" customWidth="1"/>
    <col min="1032" max="1032" width="13.26953125" style="1" customWidth="1"/>
    <col min="1033" max="1033" width="14.54296875" style="1" customWidth="1"/>
    <col min="1034" max="1034" width="17.179687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3.7265625" style="1" customWidth="1"/>
    <col min="1283" max="1283" width="12.54296875" style="1" customWidth="1"/>
    <col min="1284" max="1284" width="13.453125" style="1" customWidth="1"/>
    <col min="1285" max="1285" width="11" style="1" customWidth="1"/>
    <col min="1286" max="1286" width="15.453125" style="1" customWidth="1"/>
    <col min="1287" max="1287" width="14.54296875" style="1" customWidth="1"/>
    <col min="1288" max="1288" width="13.26953125" style="1" customWidth="1"/>
    <col min="1289" max="1289" width="14.54296875" style="1" customWidth="1"/>
    <col min="1290" max="1290" width="17.179687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3.7265625" style="1" customWidth="1"/>
    <col min="1539" max="1539" width="12.54296875" style="1" customWidth="1"/>
    <col min="1540" max="1540" width="13.453125" style="1" customWidth="1"/>
    <col min="1541" max="1541" width="11" style="1" customWidth="1"/>
    <col min="1542" max="1542" width="15.453125" style="1" customWidth="1"/>
    <col min="1543" max="1543" width="14.54296875" style="1" customWidth="1"/>
    <col min="1544" max="1544" width="13.26953125" style="1" customWidth="1"/>
    <col min="1545" max="1545" width="14.54296875" style="1" customWidth="1"/>
    <col min="1546" max="1546" width="17.179687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3.7265625" style="1" customWidth="1"/>
    <col min="1795" max="1795" width="12.54296875" style="1" customWidth="1"/>
    <col min="1796" max="1796" width="13.453125" style="1" customWidth="1"/>
    <col min="1797" max="1797" width="11" style="1" customWidth="1"/>
    <col min="1798" max="1798" width="15.453125" style="1" customWidth="1"/>
    <col min="1799" max="1799" width="14.54296875" style="1" customWidth="1"/>
    <col min="1800" max="1800" width="13.26953125" style="1" customWidth="1"/>
    <col min="1801" max="1801" width="14.54296875" style="1" customWidth="1"/>
    <col min="1802" max="1802" width="17.179687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3.7265625" style="1" customWidth="1"/>
    <col min="2051" max="2051" width="12.54296875" style="1" customWidth="1"/>
    <col min="2052" max="2052" width="13.453125" style="1" customWidth="1"/>
    <col min="2053" max="2053" width="11" style="1" customWidth="1"/>
    <col min="2054" max="2054" width="15.453125" style="1" customWidth="1"/>
    <col min="2055" max="2055" width="14.54296875" style="1" customWidth="1"/>
    <col min="2056" max="2056" width="13.26953125" style="1" customWidth="1"/>
    <col min="2057" max="2057" width="14.54296875" style="1" customWidth="1"/>
    <col min="2058" max="2058" width="17.179687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3.7265625" style="1" customWidth="1"/>
    <col min="2307" max="2307" width="12.54296875" style="1" customWidth="1"/>
    <col min="2308" max="2308" width="13.453125" style="1" customWidth="1"/>
    <col min="2309" max="2309" width="11" style="1" customWidth="1"/>
    <col min="2310" max="2310" width="15.453125" style="1" customWidth="1"/>
    <col min="2311" max="2311" width="14.54296875" style="1" customWidth="1"/>
    <col min="2312" max="2312" width="13.26953125" style="1" customWidth="1"/>
    <col min="2313" max="2313" width="14.54296875" style="1" customWidth="1"/>
    <col min="2314" max="2314" width="17.179687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3.7265625" style="1" customWidth="1"/>
    <col min="2563" max="2563" width="12.54296875" style="1" customWidth="1"/>
    <col min="2564" max="2564" width="13.453125" style="1" customWidth="1"/>
    <col min="2565" max="2565" width="11" style="1" customWidth="1"/>
    <col min="2566" max="2566" width="15.453125" style="1" customWidth="1"/>
    <col min="2567" max="2567" width="14.54296875" style="1" customWidth="1"/>
    <col min="2568" max="2568" width="13.26953125" style="1" customWidth="1"/>
    <col min="2569" max="2569" width="14.54296875" style="1" customWidth="1"/>
    <col min="2570" max="2570" width="17.179687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3.7265625" style="1" customWidth="1"/>
    <col min="2819" max="2819" width="12.54296875" style="1" customWidth="1"/>
    <col min="2820" max="2820" width="13.453125" style="1" customWidth="1"/>
    <col min="2821" max="2821" width="11" style="1" customWidth="1"/>
    <col min="2822" max="2822" width="15.453125" style="1" customWidth="1"/>
    <col min="2823" max="2823" width="14.54296875" style="1" customWidth="1"/>
    <col min="2824" max="2824" width="13.26953125" style="1" customWidth="1"/>
    <col min="2825" max="2825" width="14.54296875" style="1" customWidth="1"/>
    <col min="2826" max="2826" width="17.179687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3.7265625" style="1" customWidth="1"/>
    <col min="3075" max="3075" width="12.54296875" style="1" customWidth="1"/>
    <col min="3076" max="3076" width="13.453125" style="1" customWidth="1"/>
    <col min="3077" max="3077" width="11" style="1" customWidth="1"/>
    <col min="3078" max="3078" width="15.453125" style="1" customWidth="1"/>
    <col min="3079" max="3079" width="14.54296875" style="1" customWidth="1"/>
    <col min="3080" max="3080" width="13.26953125" style="1" customWidth="1"/>
    <col min="3081" max="3081" width="14.54296875" style="1" customWidth="1"/>
    <col min="3082" max="3082" width="17.179687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3.7265625" style="1" customWidth="1"/>
    <col min="3331" max="3331" width="12.54296875" style="1" customWidth="1"/>
    <col min="3332" max="3332" width="13.453125" style="1" customWidth="1"/>
    <col min="3333" max="3333" width="11" style="1" customWidth="1"/>
    <col min="3334" max="3334" width="15.453125" style="1" customWidth="1"/>
    <col min="3335" max="3335" width="14.54296875" style="1" customWidth="1"/>
    <col min="3336" max="3336" width="13.26953125" style="1" customWidth="1"/>
    <col min="3337" max="3337" width="14.54296875" style="1" customWidth="1"/>
    <col min="3338" max="3338" width="17.179687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3.7265625" style="1" customWidth="1"/>
    <col min="3587" max="3587" width="12.54296875" style="1" customWidth="1"/>
    <col min="3588" max="3588" width="13.453125" style="1" customWidth="1"/>
    <col min="3589" max="3589" width="11" style="1" customWidth="1"/>
    <col min="3590" max="3590" width="15.453125" style="1" customWidth="1"/>
    <col min="3591" max="3591" width="14.54296875" style="1" customWidth="1"/>
    <col min="3592" max="3592" width="13.26953125" style="1" customWidth="1"/>
    <col min="3593" max="3593" width="14.54296875" style="1" customWidth="1"/>
    <col min="3594" max="3594" width="17.179687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3.7265625" style="1" customWidth="1"/>
    <col min="3843" max="3843" width="12.54296875" style="1" customWidth="1"/>
    <col min="3844" max="3844" width="13.453125" style="1" customWidth="1"/>
    <col min="3845" max="3845" width="11" style="1" customWidth="1"/>
    <col min="3846" max="3846" width="15.453125" style="1" customWidth="1"/>
    <col min="3847" max="3847" width="14.54296875" style="1" customWidth="1"/>
    <col min="3848" max="3848" width="13.26953125" style="1" customWidth="1"/>
    <col min="3849" max="3849" width="14.54296875" style="1" customWidth="1"/>
    <col min="3850" max="3850" width="17.179687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3.7265625" style="1" customWidth="1"/>
    <col min="4099" max="4099" width="12.54296875" style="1" customWidth="1"/>
    <col min="4100" max="4100" width="13.453125" style="1" customWidth="1"/>
    <col min="4101" max="4101" width="11" style="1" customWidth="1"/>
    <col min="4102" max="4102" width="15.453125" style="1" customWidth="1"/>
    <col min="4103" max="4103" width="14.54296875" style="1" customWidth="1"/>
    <col min="4104" max="4104" width="13.26953125" style="1" customWidth="1"/>
    <col min="4105" max="4105" width="14.54296875" style="1" customWidth="1"/>
    <col min="4106" max="4106" width="17.179687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3.7265625" style="1" customWidth="1"/>
    <col min="4355" max="4355" width="12.54296875" style="1" customWidth="1"/>
    <col min="4356" max="4356" width="13.453125" style="1" customWidth="1"/>
    <col min="4357" max="4357" width="11" style="1" customWidth="1"/>
    <col min="4358" max="4358" width="15.453125" style="1" customWidth="1"/>
    <col min="4359" max="4359" width="14.54296875" style="1" customWidth="1"/>
    <col min="4360" max="4360" width="13.26953125" style="1" customWidth="1"/>
    <col min="4361" max="4361" width="14.54296875" style="1" customWidth="1"/>
    <col min="4362" max="4362" width="17.179687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3.7265625" style="1" customWidth="1"/>
    <col min="4611" max="4611" width="12.54296875" style="1" customWidth="1"/>
    <col min="4612" max="4612" width="13.453125" style="1" customWidth="1"/>
    <col min="4613" max="4613" width="11" style="1" customWidth="1"/>
    <col min="4614" max="4614" width="15.453125" style="1" customWidth="1"/>
    <col min="4615" max="4615" width="14.54296875" style="1" customWidth="1"/>
    <col min="4616" max="4616" width="13.26953125" style="1" customWidth="1"/>
    <col min="4617" max="4617" width="14.54296875" style="1" customWidth="1"/>
    <col min="4618" max="4618" width="17.179687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3.7265625" style="1" customWidth="1"/>
    <col min="4867" max="4867" width="12.54296875" style="1" customWidth="1"/>
    <col min="4868" max="4868" width="13.453125" style="1" customWidth="1"/>
    <col min="4869" max="4869" width="11" style="1" customWidth="1"/>
    <col min="4870" max="4870" width="15.453125" style="1" customWidth="1"/>
    <col min="4871" max="4871" width="14.54296875" style="1" customWidth="1"/>
    <col min="4872" max="4872" width="13.26953125" style="1" customWidth="1"/>
    <col min="4873" max="4873" width="14.54296875" style="1" customWidth="1"/>
    <col min="4874" max="4874" width="17.179687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3.7265625" style="1" customWidth="1"/>
    <col min="5123" max="5123" width="12.54296875" style="1" customWidth="1"/>
    <col min="5124" max="5124" width="13.453125" style="1" customWidth="1"/>
    <col min="5125" max="5125" width="11" style="1" customWidth="1"/>
    <col min="5126" max="5126" width="15.453125" style="1" customWidth="1"/>
    <col min="5127" max="5127" width="14.54296875" style="1" customWidth="1"/>
    <col min="5128" max="5128" width="13.26953125" style="1" customWidth="1"/>
    <col min="5129" max="5129" width="14.54296875" style="1" customWidth="1"/>
    <col min="5130" max="5130" width="17.179687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3.7265625" style="1" customWidth="1"/>
    <col min="5379" max="5379" width="12.54296875" style="1" customWidth="1"/>
    <col min="5380" max="5380" width="13.453125" style="1" customWidth="1"/>
    <col min="5381" max="5381" width="11" style="1" customWidth="1"/>
    <col min="5382" max="5382" width="15.453125" style="1" customWidth="1"/>
    <col min="5383" max="5383" width="14.54296875" style="1" customWidth="1"/>
    <col min="5384" max="5384" width="13.26953125" style="1" customWidth="1"/>
    <col min="5385" max="5385" width="14.54296875" style="1" customWidth="1"/>
    <col min="5386" max="5386" width="17.179687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3.7265625" style="1" customWidth="1"/>
    <col min="5635" max="5635" width="12.54296875" style="1" customWidth="1"/>
    <col min="5636" max="5636" width="13.453125" style="1" customWidth="1"/>
    <col min="5637" max="5637" width="11" style="1" customWidth="1"/>
    <col min="5638" max="5638" width="15.453125" style="1" customWidth="1"/>
    <col min="5639" max="5639" width="14.54296875" style="1" customWidth="1"/>
    <col min="5640" max="5640" width="13.26953125" style="1" customWidth="1"/>
    <col min="5641" max="5641" width="14.54296875" style="1" customWidth="1"/>
    <col min="5642" max="5642" width="17.179687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3.7265625" style="1" customWidth="1"/>
    <col min="5891" max="5891" width="12.54296875" style="1" customWidth="1"/>
    <col min="5892" max="5892" width="13.453125" style="1" customWidth="1"/>
    <col min="5893" max="5893" width="11" style="1" customWidth="1"/>
    <col min="5894" max="5894" width="15.453125" style="1" customWidth="1"/>
    <col min="5895" max="5895" width="14.54296875" style="1" customWidth="1"/>
    <col min="5896" max="5896" width="13.26953125" style="1" customWidth="1"/>
    <col min="5897" max="5897" width="14.54296875" style="1" customWidth="1"/>
    <col min="5898" max="5898" width="17.179687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3.7265625" style="1" customWidth="1"/>
    <col min="6147" max="6147" width="12.54296875" style="1" customWidth="1"/>
    <col min="6148" max="6148" width="13.453125" style="1" customWidth="1"/>
    <col min="6149" max="6149" width="11" style="1" customWidth="1"/>
    <col min="6150" max="6150" width="15.453125" style="1" customWidth="1"/>
    <col min="6151" max="6151" width="14.54296875" style="1" customWidth="1"/>
    <col min="6152" max="6152" width="13.26953125" style="1" customWidth="1"/>
    <col min="6153" max="6153" width="14.54296875" style="1" customWidth="1"/>
    <col min="6154" max="6154" width="17.179687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3.7265625" style="1" customWidth="1"/>
    <col min="6403" max="6403" width="12.54296875" style="1" customWidth="1"/>
    <col min="6404" max="6404" width="13.453125" style="1" customWidth="1"/>
    <col min="6405" max="6405" width="11" style="1" customWidth="1"/>
    <col min="6406" max="6406" width="15.453125" style="1" customWidth="1"/>
    <col min="6407" max="6407" width="14.54296875" style="1" customWidth="1"/>
    <col min="6408" max="6408" width="13.26953125" style="1" customWidth="1"/>
    <col min="6409" max="6409" width="14.54296875" style="1" customWidth="1"/>
    <col min="6410" max="6410" width="17.179687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3.7265625" style="1" customWidth="1"/>
    <col min="6659" max="6659" width="12.54296875" style="1" customWidth="1"/>
    <col min="6660" max="6660" width="13.453125" style="1" customWidth="1"/>
    <col min="6661" max="6661" width="11" style="1" customWidth="1"/>
    <col min="6662" max="6662" width="15.453125" style="1" customWidth="1"/>
    <col min="6663" max="6663" width="14.54296875" style="1" customWidth="1"/>
    <col min="6664" max="6664" width="13.26953125" style="1" customWidth="1"/>
    <col min="6665" max="6665" width="14.54296875" style="1" customWidth="1"/>
    <col min="6666" max="6666" width="17.179687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3.7265625" style="1" customWidth="1"/>
    <col min="6915" max="6915" width="12.54296875" style="1" customWidth="1"/>
    <col min="6916" max="6916" width="13.453125" style="1" customWidth="1"/>
    <col min="6917" max="6917" width="11" style="1" customWidth="1"/>
    <col min="6918" max="6918" width="15.453125" style="1" customWidth="1"/>
    <col min="6919" max="6919" width="14.54296875" style="1" customWidth="1"/>
    <col min="6920" max="6920" width="13.26953125" style="1" customWidth="1"/>
    <col min="6921" max="6921" width="14.54296875" style="1" customWidth="1"/>
    <col min="6922" max="6922" width="17.179687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3.7265625" style="1" customWidth="1"/>
    <col min="7171" max="7171" width="12.54296875" style="1" customWidth="1"/>
    <col min="7172" max="7172" width="13.453125" style="1" customWidth="1"/>
    <col min="7173" max="7173" width="11" style="1" customWidth="1"/>
    <col min="7174" max="7174" width="15.453125" style="1" customWidth="1"/>
    <col min="7175" max="7175" width="14.54296875" style="1" customWidth="1"/>
    <col min="7176" max="7176" width="13.26953125" style="1" customWidth="1"/>
    <col min="7177" max="7177" width="14.54296875" style="1" customWidth="1"/>
    <col min="7178" max="7178" width="17.179687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3.7265625" style="1" customWidth="1"/>
    <col min="7427" max="7427" width="12.54296875" style="1" customWidth="1"/>
    <col min="7428" max="7428" width="13.453125" style="1" customWidth="1"/>
    <col min="7429" max="7429" width="11" style="1" customWidth="1"/>
    <col min="7430" max="7430" width="15.453125" style="1" customWidth="1"/>
    <col min="7431" max="7431" width="14.54296875" style="1" customWidth="1"/>
    <col min="7432" max="7432" width="13.26953125" style="1" customWidth="1"/>
    <col min="7433" max="7433" width="14.54296875" style="1" customWidth="1"/>
    <col min="7434" max="7434" width="17.179687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3.7265625" style="1" customWidth="1"/>
    <col min="7683" max="7683" width="12.54296875" style="1" customWidth="1"/>
    <col min="7684" max="7684" width="13.453125" style="1" customWidth="1"/>
    <col min="7685" max="7685" width="11" style="1" customWidth="1"/>
    <col min="7686" max="7686" width="15.453125" style="1" customWidth="1"/>
    <col min="7687" max="7687" width="14.54296875" style="1" customWidth="1"/>
    <col min="7688" max="7688" width="13.26953125" style="1" customWidth="1"/>
    <col min="7689" max="7689" width="14.54296875" style="1" customWidth="1"/>
    <col min="7690" max="7690" width="17.179687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3.7265625" style="1" customWidth="1"/>
    <col min="7939" max="7939" width="12.54296875" style="1" customWidth="1"/>
    <col min="7940" max="7940" width="13.453125" style="1" customWidth="1"/>
    <col min="7941" max="7941" width="11" style="1" customWidth="1"/>
    <col min="7942" max="7942" width="15.453125" style="1" customWidth="1"/>
    <col min="7943" max="7943" width="14.54296875" style="1" customWidth="1"/>
    <col min="7944" max="7944" width="13.26953125" style="1" customWidth="1"/>
    <col min="7945" max="7945" width="14.54296875" style="1" customWidth="1"/>
    <col min="7946" max="7946" width="17.179687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3.7265625" style="1" customWidth="1"/>
    <col min="8195" max="8195" width="12.54296875" style="1" customWidth="1"/>
    <col min="8196" max="8196" width="13.453125" style="1" customWidth="1"/>
    <col min="8197" max="8197" width="11" style="1" customWidth="1"/>
    <col min="8198" max="8198" width="15.453125" style="1" customWidth="1"/>
    <col min="8199" max="8199" width="14.54296875" style="1" customWidth="1"/>
    <col min="8200" max="8200" width="13.26953125" style="1" customWidth="1"/>
    <col min="8201" max="8201" width="14.54296875" style="1" customWidth="1"/>
    <col min="8202" max="8202" width="17.179687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3.7265625" style="1" customWidth="1"/>
    <col min="8451" max="8451" width="12.54296875" style="1" customWidth="1"/>
    <col min="8452" max="8452" width="13.453125" style="1" customWidth="1"/>
    <col min="8453" max="8453" width="11" style="1" customWidth="1"/>
    <col min="8454" max="8454" width="15.453125" style="1" customWidth="1"/>
    <col min="8455" max="8455" width="14.54296875" style="1" customWidth="1"/>
    <col min="8456" max="8456" width="13.26953125" style="1" customWidth="1"/>
    <col min="8457" max="8457" width="14.54296875" style="1" customWidth="1"/>
    <col min="8458" max="8458" width="17.179687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3.7265625" style="1" customWidth="1"/>
    <col min="8707" max="8707" width="12.54296875" style="1" customWidth="1"/>
    <col min="8708" max="8708" width="13.453125" style="1" customWidth="1"/>
    <col min="8709" max="8709" width="11" style="1" customWidth="1"/>
    <col min="8710" max="8710" width="15.453125" style="1" customWidth="1"/>
    <col min="8711" max="8711" width="14.54296875" style="1" customWidth="1"/>
    <col min="8712" max="8712" width="13.26953125" style="1" customWidth="1"/>
    <col min="8713" max="8713" width="14.54296875" style="1" customWidth="1"/>
    <col min="8714" max="8714" width="17.179687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3.7265625" style="1" customWidth="1"/>
    <col min="8963" max="8963" width="12.54296875" style="1" customWidth="1"/>
    <col min="8964" max="8964" width="13.453125" style="1" customWidth="1"/>
    <col min="8965" max="8965" width="11" style="1" customWidth="1"/>
    <col min="8966" max="8966" width="15.453125" style="1" customWidth="1"/>
    <col min="8967" max="8967" width="14.54296875" style="1" customWidth="1"/>
    <col min="8968" max="8968" width="13.26953125" style="1" customWidth="1"/>
    <col min="8969" max="8969" width="14.54296875" style="1" customWidth="1"/>
    <col min="8970" max="8970" width="17.179687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3.7265625" style="1" customWidth="1"/>
    <col min="9219" max="9219" width="12.54296875" style="1" customWidth="1"/>
    <col min="9220" max="9220" width="13.453125" style="1" customWidth="1"/>
    <col min="9221" max="9221" width="11" style="1" customWidth="1"/>
    <col min="9222" max="9222" width="15.453125" style="1" customWidth="1"/>
    <col min="9223" max="9223" width="14.54296875" style="1" customWidth="1"/>
    <col min="9224" max="9224" width="13.26953125" style="1" customWidth="1"/>
    <col min="9225" max="9225" width="14.54296875" style="1" customWidth="1"/>
    <col min="9226" max="9226" width="17.179687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3.7265625" style="1" customWidth="1"/>
    <col min="9475" max="9475" width="12.54296875" style="1" customWidth="1"/>
    <col min="9476" max="9476" width="13.453125" style="1" customWidth="1"/>
    <col min="9477" max="9477" width="11" style="1" customWidth="1"/>
    <col min="9478" max="9478" width="15.453125" style="1" customWidth="1"/>
    <col min="9479" max="9479" width="14.54296875" style="1" customWidth="1"/>
    <col min="9480" max="9480" width="13.26953125" style="1" customWidth="1"/>
    <col min="9481" max="9481" width="14.54296875" style="1" customWidth="1"/>
    <col min="9482" max="9482" width="17.179687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3.7265625" style="1" customWidth="1"/>
    <col min="9731" max="9731" width="12.54296875" style="1" customWidth="1"/>
    <col min="9732" max="9732" width="13.453125" style="1" customWidth="1"/>
    <col min="9733" max="9733" width="11" style="1" customWidth="1"/>
    <col min="9734" max="9734" width="15.453125" style="1" customWidth="1"/>
    <col min="9735" max="9735" width="14.54296875" style="1" customWidth="1"/>
    <col min="9736" max="9736" width="13.26953125" style="1" customWidth="1"/>
    <col min="9737" max="9737" width="14.54296875" style="1" customWidth="1"/>
    <col min="9738" max="9738" width="17.179687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3.7265625" style="1" customWidth="1"/>
    <col min="9987" max="9987" width="12.54296875" style="1" customWidth="1"/>
    <col min="9988" max="9988" width="13.453125" style="1" customWidth="1"/>
    <col min="9989" max="9989" width="11" style="1" customWidth="1"/>
    <col min="9990" max="9990" width="15.453125" style="1" customWidth="1"/>
    <col min="9991" max="9991" width="14.54296875" style="1" customWidth="1"/>
    <col min="9992" max="9992" width="13.26953125" style="1" customWidth="1"/>
    <col min="9993" max="9993" width="14.54296875" style="1" customWidth="1"/>
    <col min="9994" max="9994" width="17.179687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3.7265625" style="1" customWidth="1"/>
    <col min="10243" max="10243" width="12.54296875" style="1" customWidth="1"/>
    <col min="10244" max="10244" width="13.453125" style="1" customWidth="1"/>
    <col min="10245" max="10245" width="11" style="1" customWidth="1"/>
    <col min="10246" max="10246" width="15.453125" style="1" customWidth="1"/>
    <col min="10247" max="10247" width="14.54296875" style="1" customWidth="1"/>
    <col min="10248" max="10248" width="13.26953125" style="1" customWidth="1"/>
    <col min="10249" max="10249" width="14.54296875" style="1" customWidth="1"/>
    <col min="10250" max="10250" width="17.179687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3.7265625" style="1" customWidth="1"/>
    <col min="10499" max="10499" width="12.54296875" style="1" customWidth="1"/>
    <col min="10500" max="10500" width="13.453125" style="1" customWidth="1"/>
    <col min="10501" max="10501" width="11" style="1" customWidth="1"/>
    <col min="10502" max="10502" width="15.453125" style="1" customWidth="1"/>
    <col min="10503" max="10503" width="14.54296875" style="1" customWidth="1"/>
    <col min="10504" max="10504" width="13.26953125" style="1" customWidth="1"/>
    <col min="10505" max="10505" width="14.54296875" style="1" customWidth="1"/>
    <col min="10506" max="10506" width="17.179687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3.7265625" style="1" customWidth="1"/>
    <col min="10755" max="10755" width="12.54296875" style="1" customWidth="1"/>
    <col min="10756" max="10756" width="13.453125" style="1" customWidth="1"/>
    <col min="10757" max="10757" width="11" style="1" customWidth="1"/>
    <col min="10758" max="10758" width="15.453125" style="1" customWidth="1"/>
    <col min="10759" max="10759" width="14.54296875" style="1" customWidth="1"/>
    <col min="10760" max="10760" width="13.26953125" style="1" customWidth="1"/>
    <col min="10761" max="10761" width="14.54296875" style="1" customWidth="1"/>
    <col min="10762" max="10762" width="17.179687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3.7265625" style="1" customWidth="1"/>
    <col min="11011" max="11011" width="12.54296875" style="1" customWidth="1"/>
    <col min="11012" max="11012" width="13.453125" style="1" customWidth="1"/>
    <col min="11013" max="11013" width="11" style="1" customWidth="1"/>
    <col min="11014" max="11014" width="15.453125" style="1" customWidth="1"/>
    <col min="11015" max="11015" width="14.54296875" style="1" customWidth="1"/>
    <col min="11016" max="11016" width="13.26953125" style="1" customWidth="1"/>
    <col min="11017" max="11017" width="14.54296875" style="1" customWidth="1"/>
    <col min="11018" max="11018" width="17.179687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3.7265625" style="1" customWidth="1"/>
    <col min="11267" max="11267" width="12.54296875" style="1" customWidth="1"/>
    <col min="11268" max="11268" width="13.453125" style="1" customWidth="1"/>
    <col min="11269" max="11269" width="11" style="1" customWidth="1"/>
    <col min="11270" max="11270" width="15.453125" style="1" customWidth="1"/>
    <col min="11271" max="11271" width="14.54296875" style="1" customWidth="1"/>
    <col min="11272" max="11272" width="13.26953125" style="1" customWidth="1"/>
    <col min="11273" max="11273" width="14.54296875" style="1" customWidth="1"/>
    <col min="11274" max="11274" width="17.179687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3.7265625" style="1" customWidth="1"/>
    <col min="11523" max="11523" width="12.54296875" style="1" customWidth="1"/>
    <col min="11524" max="11524" width="13.453125" style="1" customWidth="1"/>
    <col min="11525" max="11525" width="11" style="1" customWidth="1"/>
    <col min="11526" max="11526" width="15.453125" style="1" customWidth="1"/>
    <col min="11527" max="11527" width="14.54296875" style="1" customWidth="1"/>
    <col min="11528" max="11528" width="13.26953125" style="1" customWidth="1"/>
    <col min="11529" max="11529" width="14.54296875" style="1" customWidth="1"/>
    <col min="11530" max="11530" width="17.179687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3.7265625" style="1" customWidth="1"/>
    <col min="11779" max="11779" width="12.54296875" style="1" customWidth="1"/>
    <col min="11780" max="11780" width="13.453125" style="1" customWidth="1"/>
    <col min="11781" max="11781" width="11" style="1" customWidth="1"/>
    <col min="11782" max="11782" width="15.453125" style="1" customWidth="1"/>
    <col min="11783" max="11783" width="14.54296875" style="1" customWidth="1"/>
    <col min="11784" max="11784" width="13.26953125" style="1" customWidth="1"/>
    <col min="11785" max="11785" width="14.54296875" style="1" customWidth="1"/>
    <col min="11786" max="11786" width="17.179687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3.7265625" style="1" customWidth="1"/>
    <col min="12035" max="12035" width="12.54296875" style="1" customWidth="1"/>
    <col min="12036" max="12036" width="13.453125" style="1" customWidth="1"/>
    <col min="12037" max="12037" width="11" style="1" customWidth="1"/>
    <col min="12038" max="12038" width="15.453125" style="1" customWidth="1"/>
    <col min="12039" max="12039" width="14.54296875" style="1" customWidth="1"/>
    <col min="12040" max="12040" width="13.26953125" style="1" customWidth="1"/>
    <col min="12041" max="12041" width="14.54296875" style="1" customWidth="1"/>
    <col min="12042" max="12042" width="17.179687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3.7265625" style="1" customWidth="1"/>
    <col min="12291" max="12291" width="12.54296875" style="1" customWidth="1"/>
    <col min="12292" max="12292" width="13.453125" style="1" customWidth="1"/>
    <col min="12293" max="12293" width="11" style="1" customWidth="1"/>
    <col min="12294" max="12294" width="15.453125" style="1" customWidth="1"/>
    <col min="12295" max="12295" width="14.54296875" style="1" customWidth="1"/>
    <col min="12296" max="12296" width="13.26953125" style="1" customWidth="1"/>
    <col min="12297" max="12297" width="14.54296875" style="1" customWidth="1"/>
    <col min="12298" max="12298" width="17.179687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3.7265625" style="1" customWidth="1"/>
    <col min="12547" max="12547" width="12.54296875" style="1" customWidth="1"/>
    <col min="12548" max="12548" width="13.453125" style="1" customWidth="1"/>
    <col min="12549" max="12549" width="11" style="1" customWidth="1"/>
    <col min="12550" max="12550" width="15.453125" style="1" customWidth="1"/>
    <col min="12551" max="12551" width="14.54296875" style="1" customWidth="1"/>
    <col min="12552" max="12552" width="13.26953125" style="1" customWidth="1"/>
    <col min="12553" max="12553" width="14.54296875" style="1" customWidth="1"/>
    <col min="12554" max="12554" width="17.179687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3.7265625" style="1" customWidth="1"/>
    <col min="12803" max="12803" width="12.54296875" style="1" customWidth="1"/>
    <col min="12804" max="12804" width="13.453125" style="1" customWidth="1"/>
    <col min="12805" max="12805" width="11" style="1" customWidth="1"/>
    <col min="12806" max="12806" width="15.453125" style="1" customWidth="1"/>
    <col min="12807" max="12807" width="14.54296875" style="1" customWidth="1"/>
    <col min="12808" max="12808" width="13.26953125" style="1" customWidth="1"/>
    <col min="12809" max="12809" width="14.54296875" style="1" customWidth="1"/>
    <col min="12810" max="12810" width="17.179687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3.7265625" style="1" customWidth="1"/>
    <col min="13059" max="13059" width="12.54296875" style="1" customWidth="1"/>
    <col min="13060" max="13060" width="13.453125" style="1" customWidth="1"/>
    <col min="13061" max="13061" width="11" style="1" customWidth="1"/>
    <col min="13062" max="13062" width="15.453125" style="1" customWidth="1"/>
    <col min="13063" max="13063" width="14.54296875" style="1" customWidth="1"/>
    <col min="13064" max="13064" width="13.26953125" style="1" customWidth="1"/>
    <col min="13065" max="13065" width="14.54296875" style="1" customWidth="1"/>
    <col min="13066" max="13066" width="17.179687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3.7265625" style="1" customWidth="1"/>
    <col min="13315" max="13315" width="12.54296875" style="1" customWidth="1"/>
    <col min="13316" max="13316" width="13.453125" style="1" customWidth="1"/>
    <col min="13317" max="13317" width="11" style="1" customWidth="1"/>
    <col min="13318" max="13318" width="15.453125" style="1" customWidth="1"/>
    <col min="13319" max="13319" width="14.54296875" style="1" customWidth="1"/>
    <col min="13320" max="13320" width="13.26953125" style="1" customWidth="1"/>
    <col min="13321" max="13321" width="14.54296875" style="1" customWidth="1"/>
    <col min="13322" max="13322" width="17.179687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3.7265625" style="1" customWidth="1"/>
    <col min="13571" max="13571" width="12.54296875" style="1" customWidth="1"/>
    <col min="13572" max="13572" width="13.453125" style="1" customWidth="1"/>
    <col min="13573" max="13573" width="11" style="1" customWidth="1"/>
    <col min="13574" max="13574" width="15.453125" style="1" customWidth="1"/>
    <col min="13575" max="13575" width="14.54296875" style="1" customWidth="1"/>
    <col min="13576" max="13576" width="13.26953125" style="1" customWidth="1"/>
    <col min="13577" max="13577" width="14.54296875" style="1" customWidth="1"/>
    <col min="13578" max="13578" width="17.179687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3.7265625" style="1" customWidth="1"/>
    <col min="13827" max="13827" width="12.54296875" style="1" customWidth="1"/>
    <col min="13828" max="13828" width="13.453125" style="1" customWidth="1"/>
    <col min="13829" max="13829" width="11" style="1" customWidth="1"/>
    <col min="13830" max="13830" width="15.453125" style="1" customWidth="1"/>
    <col min="13831" max="13831" width="14.54296875" style="1" customWidth="1"/>
    <col min="13832" max="13832" width="13.26953125" style="1" customWidth="1"/>
    <col min="13833" max="13833" width="14.54296875" style="1" customWidth="1"/>
    <col min="13834" max="13834" width="17.179687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3.7265625" style="1" customWidth="1"/>
    <col min="14083" max="14083" width="12.54296875" style="1" customWidth="1"/>
    <col min="14084" max="14084" width="13.453125" style="1" customWidth="1"/>
    <col min="14085" max="14085" width="11" style="1" customWidth="1"/>
    <col min="14086" max="14086" width="15.453125" style="1" customWidth="1"/>
    <col min="14087" max="14087" width="14.54296875" style="1" customWidth="1"/>
    <col min="14088" max="14088" width="13.26953125" style="1" customWidth="1"/>
    <col min="14089" max="14089" width="14.54296875" style="1" customWidth="1"/>
    <col min="14090" max="14090" width="17.179687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3.7265625" style="1" customWidth="1"/>
    <col min="14339" max="14339" width="12.54296875" style="1" customWidth="1"/>
    <col min="14340" max="14340" width="13.453125" style="1" customWidth="1"/>
    <col min="14341" max="14341" width="11" style="1" customWidth="1"/>
    <col min="14342" max="14342" width="15.453125" style="1" customWidth="1"/>
    <col min="14343" max="14343" width="14.54296875" style="1" customWidth="1"/>
    <col min="14344" max="14344" width="13.26953125" style="1" customWidth="1"/>
    <col min="14345" max="14345" width="14.54296875" style="1" customWidth="1"/>
    <col min="14346" max="14346" width="17.179687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3.7265625" style="1" customWidth="1"/>
    <col min="14595" max="14595" width="12.54296875" style="1" customWidth="1"/>
    <col min="14596" max="14596" width="13.453125" style="1" customWidth="1"/>
    <col min="14597" max="14597" width="11" style="1" customWidth="1"/>
    <col min="14598" max="14598" width="15.453125" style="1" customWidth="1"/>
    <col min="14599" max="14599" width="14.54296875" style="1" customWidth="1"/>
    <col min="14600" max="14600" width="13.26953125" style="1" customWidth="1"/>
    <col min="14601" max="14601" width="14.54296875" style="1" customWidth="1"/>
    <col min="14602" max="14602" width="17.179687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3.7265625" style="1" customWidth="1"/>
    <col min="14851" max="14851" width="12.54296875" style="1" customWidth="1"/>
    <col min="14852" max="14852" width="13.453125" style="1" customWidth="1"/>
    <col min="14853" max="14853" width="11" style="1" customWidth="1"/>
    <col min="14854" max="14854" width="15.453125" style="1" customWidth="1"/>
    <col min="14855" max="14855" width="14.54296875" style="1" customWidth="1"/>
    <col min="14856" max="14856" width="13.26953125" style="1" customWidth="1"/>
    <col min="14857" max="14857" width="14.54296875" style="1" customWidth="1"/>
    <col min="14858" max="14858" width="17.179687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3.7265625" style="1" customWidth="1"/>
    <col min="15107" max="15107" width="12.54296875" style="1" customWidth="1"/>
    <col min="15108" max="15108" width="13.453125" style="1" customWidth="1"/>
    <col min="15109" max="15109" width="11" style="1" customWidth="1"/>
    <col min="15110" max="15110" width="15.453125" style="1" customWidth="1"/>
    <col min="15111" max="15111" width="14.54296875" style="1" customWidth="1"/>
    <col min="15112" max="15112" width="13.26953125" style="1" customWidth="1"/>
    <col min="15113" max="15113" width="14.54296875" style="1" customWidth="1"/>
    <col min="15114" max="15114" width="17.179687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3.7265625" style="1" customWidth="1"/>
    <col min="15363" max="15363" width="12.54296875" style="1" customWidth="1"/>
    <col min="15364" max="15364" width="13.453125" style="1" customWidth="1"/>
    <col min="15365" max="15365" width="11" style="1" customWidth="1"/>
    <col min="15366" max="15366" width="15.453125" style="1" customWidth="1"/>
    <col min="15367" max="15367" width="14.54296875" style="1" customWidth="1"/>
    <col min="15368" max="15368" width="13.26953125" style="1" customWidth="1"/>
    <col min="15369" max="15369" width="14.54296875" style="1" customWidth="1"/>
    <col min="15370" max="15370" width="17.179687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3.7265625" style="1" customWidth="1"/>
    <col min="15619" max="15619" width="12.54296875" style="1" customWidth="1"/>
    <col min="15620" max="15620" width="13.453125" style="1" customWidth="1"/>
    <col min="15621" max="15621" width="11" style="1" customWidth="1"/>
    <col min="15622" max="15622" width="15.453125" style="1" customWidth="1"/>
    <col min="15623" max="15623" width="14.54296875" style="1" customWidth="1"/>
    <col min="15624" max="15624" width="13.26953125" style="1" customWidth="1"/>
    <col min="15625" max="15625" width="14.54296875" style="1" customWidth="1"/>
    <col min="15626" max="15626" width="17.179687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3.7265625" style="1" customWidth="1"/>
    <col min="15875" max="15875" width="12.54296875" style="1" customWidth="1"/>
    <col min="15876" max="15876" width="13.453125" style="1" customWidth="1"/>
    <col min="15877" max="15877" width="11" style="1" customWidth="1"/>
    <col min="15878" max="15878" width="15.453125" style="1" customWidth="1"/>
    <col min="15879" max="15879" width="14.54296875" style="1" customWidth="1"/>
    <col min="15880" max="15880" width="13.26953125" style="1" customWidth="1"/>
    <col min="15881" max="15881" width="14.54296875" style="1" customWidth="1"/>
    <col min="15882" max="15882" width="17.179687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3.7265625" style="1" customWidth="1"/>
    <col min="16131" max="16131" width="12.54296875" style="1" customWidth="1"/>
    <col min="16132" max="16132" width="13.453125" style="1" customWidth="1"/>
    <col min="16133" max="16133" width="11" style="1" customWidth="1"/>
    <col min="16134" max="16134" width="15.453125" style="1" customWidth="1"/>
    <col min="16135" max="16135" width="14.54296875" style="1" customWidth="1"/>
    <col min="16136" max="16136" width="13.26953125" style="1" customWidth="1"/>
    <col min="16137" max="16137" width="14.54296875" style="1" customWidth="1"/>
    <col min="16138" max="16138" width="17.179687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4" ht="14" x14ac:dyDescent="0.3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4" ht="14" x14ac:dyDescent="0.3">
      <c r="A2" s="66" t="s">
        <v>1</v>
      </c>
      <c r="B2" s="66"/>
      <c r="C2" s="66"/>
      <c r="D2" s="66"/>
      <c r="E2" s="66"/>
      <c r="F2" s="66"/>
      <c r="G2" s="66"/>
      <c r="H2" s="66"/>
      <c r="I2" s="66"/>
      <c r="J2" s="66"/>
      <c r="K2" s="66"/>
    </row>
    <row r="3" spans="1:14" ht="14" x14ac:dyDescent="0.3">
      <c r="A3" s="66" t="s">
        <v>2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4" ht="14" x14ac:dyDescent="0.3">
      <c r="A4" s="67" t="s">
        <v>3</v>
      </c>
      <c r="B4" s="67"/>
      <c r="C4" s="67"/>
      <c r="D4" s="67"/>
      <c r="E4" s="67"/>
      <c r="F4" s="67"/>
      <c r="G4" s="67"/>
      <c r="H4" s="67"/>
      <c r="I4" s="67"/>
      <c r="J4" s="67"/>
      <c r="K4" s="67"/>
    </row>
    <row r="5" spans="1:14" ht="14" x14ac:dyDescent="0.3">
      <c r="A5" s="68" t="s">
        <v>46</v>
      </c>
      <c r="B5" s="68"/>
      <c r="C5" s="68"/>
      <c r="D5" s="68"/>
      <c r="E5" s="68"/>
      <c r="F5" s="68"/>
      <c r="G5" s="68"/>
      <c r="H5" s="68"/>
      <c r="I5" s="68"/>
      <c r="J5" s="68"/>
      <c r="K5" s="68"/>
    </row>
    <row r="6" spans="1:14" ht="14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4" ht="22.5" customHeight="1" x14ac:dyDescent="0.25">
      <c r="A7" s="78" t="s">
        <v>77</v>
      </c>
      <c r="B7" s="79"/>
      <c r="C7" s="79"/>
      <c r="D7" s="79"/>
      <c r="E7" s="79"/>
      <c r="F7" s="79"/>
      <c r="G7" s="79"/>
      <c r="H7" s="79"/>
      <c r="I7" s="79"/>
      <c r="J7" s="79"/>
      <c r="K7" s="80"/>
    </row>
    <row r="8" spans="1:14" ht="22.5" customHeight="1" x14ac:dyDescent="0.35">
      <c r="A8" s="3" t="s">
        <v>6</v>
      </c>
      <c r="B8" s="4"/>
      <c r="C8" s="3" t="s">
        <v>93</v>
      </c>
      <c r="D8" s="4"/>
      <c r="E8" s="3" t="s">
        <v>8</v>
      </c>
      <c r="F8" s="5" t="s">
        <v>94</v>
      </c>
      <c r="G8" s="6"/>
      <c r="H8" s="7"/>
      <c r="I8" s="7"/>
      <c r="J8" s="3" t="s">
        <v>9</v>
      </c>
      <c r="K8" s="5" t="s">
        <v>95</v>
      </c>
    </row>
    <row r="9" spans="1:14" ht="24" customHeight="1" x14ac:dyDescent="0.35">
      <c r="A9" s="70" t="s">
        <v>10</v>
      </c>
      <c r="B9" s="70"/>
      <c r="C9" s="71" t="s">
        <v>96</v>
      </c>
      <c r="D9" s="72"/>
      <c r="E9" s="8" t="s">
        <v>12</v>
      </c>
      <c r="F9" s="9"/>
      <c r="G9" s="73" t="s">
        <v>97</v>
      </c>
      <c r="H9" s="74"/>
      <c r="I9" s="74"/>
      <c r="J9" s="75"/>
      <c r="K9" s="4"/>
    </row>
    <row r="10" spans="1:14" ht="70" x14ac:dyDescent="0.25">
      <c r="A10" s="10" t="s">
        <v>14</v>
      </c>
      <c r="B10" s="10" t="s">
        <v>15</v>
      </c>
      <c r="C10" s="11" t="s">
        <v>16</v>
      </c>
      <c r="D10" s="11" t="s">
        <v>17</v>
      </c>
      <c r="E10" s="11" t="s">
        <v>18</v>
      </c>
      <c r="F10" s="11" t="s">
        <v>19</v>
      </c>
      <c r="G10" s="11" t="s">
        <v>20</v>
      </c>
      <c r="H10" s="11" t="s">
        <v>21</v>
      </c>
      <c r="I10" s="11" t="s">
        <v>22</v>
      </c>
      <c r="J10" s="11" t="s">
        <v>23</v>
      </c>
      <c r="K10" s="11" t="s">
        <v>24</v>
      </c>
    </row>
    <row r="11" spans="1:14" ht="16.5" customHeight="1" x14ac:dyDescent="0.35">
      <c r="A11" s="7" t="s">
        <v>25</v>
      </c>
      <c r="B11" s="7" t="s">
        <v>26</v>
      </c>
      <c r="C11" s="7" t="s">
        <v>27</v>
      </c>
      <c r="D11" s="7" t="s">
        <v>28</v>
      </c>
      <c r="E11" s="7" t="s">
        <v>29</v>
      </c>
      <c r="F11" s="7" t="s">
        <v>30</v>
      </c>
      <c r="G11" s="7" t="s">
        <v>31</v>
      </c>
      <c r="H11" s="7" t="s">
        <v>32</v>
      </c>
      <c r="I11" s="7" t="s">
        <v>33</v>
      </c>
      <c r="J11" s="12" t="s">
        <v>34</v>
      </c>
      <c r="K11" s="12" t="s">
        <v>35</v>
      </c>
    </row>
    <row r="12" spans="1:14" ht="28" x14ac:dyDescent="0.3">
      <c r="A12" s="13">
        <v>1</v>
      </c>
      <c r="B12" s="14" t="s">
        <v>36</v>
      </c>
      <c r="C12" s="15">
        <v>1653100000</v>
      </c>
      <c r="D12" s="16">
        <v>4568852.47</v>
      </c>
      <c r="E12" s="17">
        <v>1.7270000000000001</v>
      </c>
      <c r="F12" s="16">
        <f>(C12*0.5)/12</f>
        <v>68879166.666666672</v>
      </c>
      <c r="G12" s="16">
        <f>D12*E12</f>
        <v>7890408.21569</v>
      </c>
      <c r="H12" s="16">
        <f>G12*(1/100)</f>
        <v>78904.082156899996</v>
      </c>
      <c r="I12" s="16">
        <f>G12-H12</f>
        <v>7811504.1335330997</v>
      </c>
      <c r="J12" s="16">
        <f>F12+I12</f>
        <v>76690670.800199777</v>
      </c>
      <c r="K12" s="16">
        <f>F12+G12</f>
        <v>76769574.882356673</v>
      </c>
      <c r="L12" s="18"/>
      <c r="M12" s="18"/>
      <c r="N12" s="18"/>
    </row>
    <row r="13" spans="1:14" ht="14" x14ac:dyDescent="0.3">
      <c r="A13" s="7"/>
      <c r="B13" s="3"/>
      <c r="C13" s="3"/>
      <c r="D13" s="3"/>
      <c r="E13" s="19"/>
      <c r="F13" s="20"/>
      <c r="G13" s="21"/>
      <c r="H13" s="21"/>
      <c r="I13" s="21"/>
      <c r="J13" s="22"/>
      <c r="K13" s="20"/>
      <c r="L13" s="18"/>
      <c r="M13" s="18"/>
      <c r="N13" s="18"/>
    </row>
    <row r="14" spans="1:14" ht="9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3"/>
      <c r="M14" s="24"/>
      <c r="N14" s="18"/>
    </row>
    <row r="15" spans="1:14" ht="16.5" customHeight="1" x14ac:dyDescent="0.35">
      <c r="A15" s="2"/>
      <c r="B15" s="2"/>
      <c r="C15" s="76" t="s">
        <v>37</v>
      </c>
      <c r="D15" s="76"/>
      <c r="E15" s="76"/>
      <c r="F15" s="26">
        <f>ROUND(J12,0)</f>
        <v>76690671</v>
      </c>
      <c r="G15" s="27"/>
      <c r="H15" s="28"/>
      <c r="I15" s="2"/>
      <c r="J15" s="2"/>
      <c r="K15" s="2"/>
    </row>
    <row r="16" spans="1:14" ht="14.5" x14ac:dyDescent="0.35">
      <c r="A16" s="2"/>
      <c r="B16" s="2"/>
      <c r="C16" s="25"/>
      <c r="D16" s="25"/>
      <c r="E16" s="25"/>
      <c r="F16" s="2" t="s">
        <v>98</v>
      </c>
      <c r="G16" s="28"/>
      <c r="H16" s="2"/>
      <c r="I16" s="2"/>
      <c r="J16" s="2"/>
      <c r="K16" s="2"/>
    </row>
    <row r="17" spans="1:11" ht="7.5" customHeight="1" x14ac:dyDescent="0.35">
      <c r="A17" s="2"/>
      <c r="B17" s="2"/>
      <c r="C17" s="2"/>
      <c r="D17" s="2"/>
      <c r="E17" s="29"/>
      <c r="F17" s="2"/>
      <c r="G17" s="28"/>
      <c r="H17" s="2"/>
      <c r="I17" s="2"/>
      <c r="J17" s="2"/>
      <c r="K17" s="2"/>
    </row>
    <row r="18" spans="1:11" ht="17.25" customHeight="1" x14ac:dyDescent="0.35">
      <c r="A18" s="2"/>
      <c r="B18" s="2"/>
      <c r="C18" s="76" t="s">
        <v>39</v>
      </c>
      <c r="D18" s="76"/>
      <c r="E18" s="76"/>
      <c r="F18" s="26">
        <f>ROUND(K12,0)</f>
        <v>76769575</v>
      </c>
      <c r="G18" s="30"/>
      <c r="H18" s="28"/>
      <c r="I18" s="30"/>
      <c r="J18" s="2"/>
      <c r="K18" s="2"/>
    </row>
    <row r="19" spans="1:11" ht="14.5" x14ac:dyDescent="0.35">
      <c r="A19" s="2"/>
      <c r="B19" s="2"/>
      <c r="C19" s="2"/>
      <c r="D19" s="2"/>
      <c r="E19" s="2"/>
      <c r="F19" s="2" t="s">
        <v>99</v>
      </c>
      <c r="G19" s="28"/>
      <c r="H19" s="2"/>
      <c r="I19" s="2"/>
      <c r="J19" s="2"/>
      <c r="K19" s="2"/>
    </row>
    <row r="20" spans="1:11" ht="3.75" customHeight="1" x14ac:dyDescent="0.3">
      <c r="A20" s="2"/>
      <c r="B20" s="2"/>
      <c r="C20" s="2"/>
      <c r="D20" s="2"/>
      <c r="E20" s="2"/>
      <c r="F20" s="2"/>
      <c r="G20" s="29"/>
      <c r="H20" s="2"/>
      <c r="I20" s="2"/>
      <c r="J20" s="2"/>
      <c r="K20" s="2"/>
    </row>
    <row r="21" spans="1:11" ht="6.75" customHeight="1" x14ac:dyDescent="0.35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</row>
    <row r="22" spans="1:11" ht="12.75" customHeight="1" x14ac:dyDescent="0.35">
      <c r="A22" s="28"/>
      <c r="B22" s="28"/>
      <c r="C22" s="28"/>
      <c r="D22" s="28"/>
      <c r="E22" s="28"/>
      <c r="F22" s="28"/>
      <c r="G22" s="2" t="s">
        <v>41</v>
      </c>
      <c r="H22" s="28"/>
      <c r="I22" s="28"/>
      <c r="J22" s="28"/>
      <c r="K22" s="28"/>
    </row>
    <row r="23" spans="1:11" ht="14.5" x14ac:dyDescent="0.35">
      <c r="A23" s="28"/>
      <c r="B23" s="28"/>
      <c r="C23" s="28"/>
      <c r="D23" s="28"/>
      <c r="E23" s="28"/>
      <c r="F23" s="2"/>
      <c r="G23" s="28"/>
      <c r="H23" s="28"/>
      <c r="I23" s="28"/>
      <c r="J23" s="28"/>
      <c r="K23" s="28"/>
    </row>
    <row r="24" spans="1:11" ht="22.5" customHeight="1" x14ac:dyDescent="0.35">
      <c r="A24" s="31"/>
      <c r="B24" s="31"/>
      <c r="C24" s="31"/>
      <c r="D24" s="31"/>
      <c r="E24" s="31"/>
      <c r="F24" s="31"/>
      <c r="G24" s="31" t="s">
        <v>42</v>
      </c>
      <c r="H24" s="31"/>
      <c r="I24" s="2"/>
      <c r="J24" s="31"/>
      <c r="K24" s="28"/>
    </row>
    <row r="25" spans="1:11" ht="16.5" customHeight="1" x14ac:dyDescent="0.35">
      <c r="A25" s="31"/>
      <c r="B25" s="31"/>
      <c r="C25" s="31"/>
      <c r="D25" s="31"/>
      <c r="E25" s="31"/>
      <c r="F25" s="31"/>
      <c r="G25" s="31"/>
      <c r="H25" s="64" t="s">
        <v>43</v>
      </c>
      <c r="I25" s="64"/>
      <c r="J25" s="64"/>
      <c r="K25" s="28"/>
    </row>
    <row r="26" spans="1:11" ht="14.5" x14ac:dyDescent="0.35">
      <c r="A26" s="31"/>
      <c r="B26" s="31"/>
      <c r="C26" s="31"/>
      <c r="D26" s="31"/>
      <c r="E26" s="31"/>
      <c r="F26" s="31"/>
      <c r="G26" s="31"/>
      <c r="H26" s="31" t="s">
        <v>44</v>
      </c>
      <c r="I26" s="2"/>
      <c r="J26" s="31"/>
      <c r="K26" s="28"/>
    </row>
    <row r="27" spans="1:11" ht="14.5" x14ac:dyDescent="0.35">
      <c r="A27" s="32" t="s">
        <v>85</v>
      </c>
      <c r="B27" s="32"/>
      <c r="C27" s="32"/>
      <c r="D27" s="32"/>
      <c r="E27" s="32"/>
      <c r="F27" s="32"/>
      <c r="G27" s="32"/>
      <c r="H27" s="32"/>
      <c r="I27" s="32"/>
      <c r="J27" s="32"/>
      <c r="K27"/>
    </row>
    <row r="28" spans="1:11" ht="14.5" x14ac:dyDescent="0.35">
      <c r="A28" s="32"/>
      <c r="B28" s="32"/>
      <c r="C28" s="32"/>
      <c r="D28" s="32"/>
      <c r="E28" s="32"/>
      <c r="F28" s="32"/>
      <c r="G28" s="32"/>
      <c r="H28" s="32"/>
      <c r="I28" s="32"/>
      <c r="J28" s="32"/>
      <c r="K28"/>
    </row>
    <row r="29" spans="1:11" ht="13" x14ac:dyDescent="0.3">
      <c r="A29" s="32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>
      <selection activeCell="L12" sqref="L12:O16"/>
    </sheetView>
  </sheetViews>
  <sheetFormatPr defaultRowHeight="11.5" x14ac:dyDescent="0.25"/>
  <cols>
    <col min="1" max="1" width="5.26953125" style="1" customWidth="1"/>
    <col min="2" max="2" width="13.7265625" style="1" customWidth="1"/>
    <col min="3" max="3" width="12.54296875" style="1" customWidth="1"/>
    <col min="4" max="4" width="13.453125" style="1" customWidth="1"/>
    <col min="5" max="5" width="11" style="1" customWidth="1"/>
    <col min="6" max="6" width="15.453125" style="1" customWidth="1"/>
    <col min="7" max="7" width="14.54296875" style="1" customWidth="1"/>
    <col min="8" max="8" width="13.26953125" style="1" customWidth="1"/>
    <col min="9" max="9" width="14.54296875" style="1" customWidth="1"/>
    <col min="10" max="10" width="17.179687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3.7265625" style="1" customWidth="1"/>
    <col min="259" max="259" width="12.54296875" style="1" customWidth="1"/>
    <col min="260" max="260" width="13.453125" style="1" customWidth="1"/>
    <col min="261" max="261" width="11" style="1" customWidth="1"/>
    <col min="262" max="262" width="15.453125" style="1" customWidth="1"/>
    <col min="263" max="263" width="14.54296875" style="1" customWidth="1"/>
    <col min="264" max="264" width="13.26953125" style="1" customWidth="1"/>
    <col min="265" max="265" width="14.54296875" style="1" customWidth="1"/>
    <col min="266" max="266" width="17.179687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3.7265625" style="1" customWidth="1"/>
    <col min="515" max="515" width="12.54296875" style="1" customWidth="1"/>
    <col min="516" max="516" width="13.453125" style="1" customWidth="1"/>
    <col min="517" max="517" width="11" style="1" customWidth="1"/>
    <col min="518" max="518" width="15.453125" style="1" customWidth="1"/>
    <col min="519" max="519" width="14.54296875" style="1" customWidth="1"/>
    <col min="520" max="520" width="13.26953125" style="1" customWidth="1"/>
    <col min="521" max="521" width="14.54296875" style="1" customWidth="1"/>
    <col min="522" max="522" width="17.179687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3.7265625" style="1" customWidth="1"/>
    <col min="771" max="771" width="12.54296875" style="1" customWidth="1"/>
    <col min="772" max="772" width="13.453125" style="1" customWidth="1"/>
    <col min="773" max="773" width="11" style="1" customWidth="1"/>
    <col min="774" max="774" width="15.453125" style="1" customWidth="1"/>
    <col min="775" max="775" width="14.54296875" style="1" customWidth="1"/>
    <col min="776" max="776" width="13.26953125" style="1" customWidth="1"/>
    <col min="777" max="777" width="14.54296875" style="1" customWidth="1"/>
    <col min="778" max="778" width="17.179687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3.7265625" style="1" customWidth="1"/>
    <col min="1027" max="1027" width="12.54296875" style="1" customWidth="1"/>
    <col min="1028" max="1028" width="13.453125" style="1" customWidth="1"/>
    <col min="1029" max="1029" width="11" style="1" customWidth="1"/>
    <col min="1030" max="1030" width="15.453125" style="1" customWidth="1"/>
    <col min="1031" max="1031" width="14.54296875" style="1" customWidth="1"/>
    <col min="1032" max="1032" width="13.26953125" style="1" customWidth="1"/>
    <col min="1033" max="1033" width="14.54296875" style="1" customWidth="1"/>
    <col min="1034" max="1034" width="17.179687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3.7265625" style="1" customWidth="1"/>
    <col min="1283" max="1283" width="12.54296875" style="1" customWidth="1"/>
    <col min="1284" max="1284" width="13.453125" style="1" customWidth="1"/>
    <col min="1285" max="1285" width="11" style="1" customWidth="1"/>
    <col min="1286" max="1286" width="15.453125" style="1" customWidth="1"/>
    <col min="1287" max="1287" width="14.54296875" style="1" customWidth="1"/>
    <col min="1288" max="1288" width="13.26953125" style="1" customWidth="1"/>
    <col min="1289" max="1289" width="14.54296875" style="1" customWidth="1"/>
    <col min="1290" max="1290" width="17.179687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3.7265625" style="1" customWidth="1"/>
    <col min="1539" max="1539" width="12.54296875" style="1" customWidth="1"/>
    <col min="1540" max="1540" width="13.453125" style="1" customWidth="1"/>
    <col min="1541" max="1541" width="11" style="1" customWidth="1"/>
    <col min="1542" max="1542" width="15.453125" style="1" customWidth="1"/>
    <col min="1543" max="1543" width="14.54296875" style="1" customWidth="1"/>
    <col min="1544" max="1544" width="13.26953125" style="1" customWidth="1"/>
    <col min="1545" max="1545" width="14.54296875" style="1" customWidth="1"/>
    <col min="1546" max="1546" width="17.179687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3.7265625" style="1" customWidth="1"/>
    <col min="1795" max="1795" width="12.54296875" style="1" customWidth="1"/>
    <col min="1796" max="1796" width="13.453125" style="1" customWidth="1"/>
    <col min="1797" max="1797" width="11" style="1" customWidth="1"/>
    <col min="1798" max="1798" width="15.453125" style="1" customWidth="1"/>
    <col min="1799" max="1799" width="14.54296875" style="1" customWidth="1"/>
    <col min="1800" max="1800" width="13.26953125" style="1" customWidth="1"/>
    <col min="1801" max="1801" width="14.54296875" style="1" customWidth="1"/>
    <col min="1802" max="1802" width="17.179687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3.7265625" style="1" customWidth="1"/>
    <col min="2051" max="2051" width="12.54296875" style="1" customWidth="1"/>
    <col min="2052" max="2052" width="13.453125" style="1" customWidth="1"/>
    <col min="2053" max="2053" width="11" style="1" customWidth="1"/>
    <col min="2054" max="2054" width="15.453125" style="1" customWidth="1"/>
    <col min="2055" max="2055" width="14.54296875" style="1" customWidth="1"/>
    <col min="2056" max="2056" width="13.26953125" style="1" customWidth="1"/>
    <col min="2057" max="2057" width="14.54296875" style="1" customWidth="1"/>
    <col min="2058" max="2058" width="17.179687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3.7265625" style="1" customWidth="1"/>
    <col min="2307" max="2307" width="12.54296875" style="1" customWidth="1"/>
    <col min="2308" max="2308" width="13.453125" style="1" customWidth="1"/>
    <col min="2309" max="2309" width="11" style="1" customWidth="1"/>
    <col min="2310" max="2310" width="15.453125" style="1" customWidth="1"/>
    <col min="2311" max="2311" width="14.54296875" style="1" customWidth="1"/>
    <col min="2312" max="2312" width="13.26953125" style="1" customWidth="1"/>
    <col min="2313" max="2313" width="14.54296875" style="1" customWidth="1"/>
    <col min="2314" max="2314" width="17.179687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3.7265625" style="1" customWidth="1"/>
    <col min="2563" max="2563" width="12.54296875" style="1" customWidth="1"/>
    <col min="2564" max="2564" width="13.453125" style="1" customWidth="1"/>
    <col min="2565" max="2565" width="11" style="1" customWidth="1"/>
    <col min="2566" max="2566" width="15.453125" style="1" customWidth="1"/>
    <col min="2567" max="2567" width="14.54296875" style="1" customWidth="1"/>
    <col min="2568" max="2568" width="13.26953125" style="1" customWidth="1"/>
    <col min="2569" max="2569" width="14.54296875" style="1" customWidth="1"/>
    <col min="2570" max="2570" width="17.179687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3.7265625" style="1" customWidth="1"/>
    <col min="2819" max="2819" width="12.54296875" style="1" customWidth="1"/>
    <col min="2820" max="2820" width="13.453125" style="1" customWidth="1"/>
    <col min="2821" max="2821" width="11" style="1" customWidth="1"/>
    <col min="2822" max="2822" width="15.453125" style="1" customWidth="1"/>
    <col min="2823" max="2823" width="14.54296875" style="1" customWidth="1"/>
    <col min="2824" max="2824" width="13.26953125" style="1" customWidth="1"/>
    <col min="2825" max="2825" width="14.54296875" style="1" customWidth="1"/>
    <col min="2826" max="2826" width="17.179687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3.7265625" style="1" customWidth="1"/>
    <col min="3075" max="3075" width="12.54296875" style="1" customWidth="1"/>
    <col min="3076" max="3076" width="13.453125" style="1" customWidth="1"/>
    <col min="3077" max="3077" width="11" style="1" customWidth="1"/>
    <col min="3078" max="3078" width="15.453125" style="1" customWidth="1"/>
    <col min="3079" max="3079" width="14.54296875" style="1" customWidth="1"/>
    <col min="3080" max="3080" width="13.26953125" style="1" customWidth="1"/>
    <col min="3081" max="3081" width="14.54296875" style="1" customWidth="1"/>
    <col min="3082" max="3082" width="17.179687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3.7265625" style="1" customWidth="1"/>
    <col min="3331" max="3331" width="12.54296875" style="1" customWidth="1"/>
    <col min="3332" max="3332" width="13.453125" style="1" customWidth="1"/>
    <col min="3333" max="3333" width="11" style="1" customWidth="1"/>
    <col min="3334" max="3334" width="15.453125" style="1" customWidth="1"/>
    <col min="3335" max="3335" width="14.54296875" style="1" customWidth="1"/>
    <col min="3336" max="3336" width="13.26953125" style="1" customWidth="1"/>
    <col min="3337" max="3337" width="14.54296875" style="1" customWidth="1"/>
    <col min="3338" max="3338" width="17.179687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3.7265625" style="1" customWidth="1"/>
    <col min="3587" max="3587" width="12.54296875" style="1" customWidth="1"/>
    <col min="3588" max="3588" width="13.453125" style="1" customWidth="1"/>
    <col min="3589" max="3589" width="11" style="1" customWidth="1"/>
    <col min="3590" max="3590" width="15.453125" style="1" customWidth="1"/>
    <col min="3591" max="3591" width="14.54296875" style="1" customWidth="1"/>
    <col min="3592" max="3592" width="13.26953125" style="1" customWidth="1"/>
    <col min="3593" max="3593" width="14.54296875" style="1" customWidth="1"/>
    <col min="3594" max="3594" width="17.179687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3.7265625" style="1" customWidth="1"/>
    <col min="3843" max="3843" width="12.54296875" style="1" customWidth="1"/>
    <col min="3844" max="3844" width="13.453125" style="1" customWidth="1"/>
    <col min="3845" max="3845" width="11" style="1" customWidth="1"/>
    <col min="3846" max="3846" width="15.453125" style="1" customWidth="1"/>
    <col min="3847" max="3847" width="14.54296875" style="1" customWidth="1"/>
    <col min="3848" max="3848" width="13.26953125" style="1" customWidth="1"/>
    <col min="3849" max="3849" width="14.54296875" style="1" customWidth="1"/>
    <col min="3850" max="3850" width="17.179687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3.7265625" style="1" customWidth="1"/>
    <col min="4099" max="4099" width="12.54296875" style="1" customWidth="1"/>
    <col min="4100" max="4100" width="13.453125" style="1" customWidth="1"/>
    <col min="4101" max="4101" width="11" style="1" customWidth="1"/>
    <col min="4102" max="4102" width="15.453125" style="1" customWidth="1"/>
    <col min="4103" max="4103" width="14.54296875" style="1" customWidth="1"/>
    <col min="4104" max="4104" width="13.26953125" style="1" customWidth="1"/>
    <col min="4105" max="4105" width="14.54296875" style="1" customWidth="1"/>
    <col min="4106" max="4106" width="17.179687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3.7265625" style="1" customWidth="1"/>
    <col min="4355" max="4355" width="12.54296875" style="1" customWidth="1"/>
    <col min="4356" max="4356" width="13.453125" style="1" customWidth="1"/>
    <col min="4357" max="4357" width="11" style="1" customWidth="1"/>
    <col min="4358" max="4358" width="15.453125" style="1" customWidth="1"/>
    <col min="4359" max="4359" width="14.54296875" style="1" customWidth="1"/>
    <col min="4360" max="4360" width="13.26953125" style="1" customWidth="1"/>
    <col min="4361" max="4361" width="14.54296875" style="1" customWidth="1"/>
    <col min="4362" max="4362" width="17.179687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3.7265625" style="1" customWidth="1"/>
    <col min="4611" max="4611" width="12.54296875" style="1" customWidth="1"/>
    <col min="4612" max="4612" width="13.453125" style="1" customWidth="1"/>
    <col min="4613" max="4613" width="11" style="1" customWidth="1"/>
    <col min="4614" max="4614" width="15.453125" style="1" customWidth="1"/>
    <col min="4615" max="4615" width="14.54296875" style="1" customWidth="1"/>
    <col min="4616" max="4616" width="13.26953125" style="1" customWidth="1"/>
    <col min="4617" max="4617" width="14.54296875" style="1" customWidth="1"/>
    <col min="4618" max="4618" width="17.179687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3.7265625" style="1" customWidth="1"/>
    <col min="4867" max="4867" width="12.54296875" style="1" customWidth="1"/>
    <col min="4868" max="4868" width="13.453125" style="1" customWidth="1"/>
    <col min="4869" max="4869" width="11" style="1" customWidth="1"/>
    <col min="4870" max="4870" width="15.453125" style="1" customWidth="1"/>
    <col min="4871" max="4871" width="14.54296875" style="1" customWidth="1"/>
    <col min="4872" max="4872" width="13.26953125" style="1" customWidth="1"/>
    <col min="4873" max="4873" width="14.54296875" style="1" customWidth="1"/>
    <col min="4874" max="4874" width="17.179687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3.7265625" style="1" customWidth="1"/>
    <col min="5123" max="5123" width="12.54296875" style="1" customWidth="1"/>
    <col min="5124" max="5124" width="13.453125" style="1" customWidth="1"/>
    <col min="5125" max="5125" width="11" style="1" customWidth="1"/>
    <col min="5126" max="5126" width="15.453125" style="1" customWidth="1"/>
    <col min="5127" max="5127" width="14.54296875" style="1" customWidth="1"/>
    <col min="5128" max="5128" width="13.26953125" style="1" customWidth="1"/>
    <col min="5129" max="5129" width="14.54296875" style="1" customWidth="1"/>
    <col min="5130" max="5130" width="17.179687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3.7265625" style="1" customWidth="1"/>
    <col min="5379" max="5379" width="12.54296875" style="1" customWidth="1"/>
    <col min="5380" max="5380" width="13.453125" style="1" customWidth="1"/>
    <col min="5381" max="5381" width="11" style="1" customWidth="1"/>
    <col min="5382" max="5382" width="15.453125" style="1" customWidth="1"/>
    <col min="5383" max="5383" width="14.54296875" style="1" customWidth="1"/>
    <col min="5384" max="5384" width="13.26953125" style="1" customWidth="1"/>
    <col min="5385" max="5385" width="14.54296875" style="1" customWidth="1"/>
    <col min="5386" max="5386" width="17.179687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3.7265625" style="1" customWidth="1"/>
    <col min="5635" max="5635" width="12.54296875" style="1" customWidth="1"/>
    <col min="5636" max="5636" width="13.453125" style="1" customWidth="1"/>
    <col min="5637" max="5637" width="11" style="1" customWidth="1"/>
    <col min="5638" max="5638" width="15.453125" style="1" customWidth="1"/>
    <col min="5639" max="5639" width="14.54296875" style="1" customWidth="1"/>
    <col min="5640" max="5640" width="13.26953125" style="1" customWidth="1"/>
    <col min="5641" max="5641" width="14.54296875" style="1" customWidth="1"/>
    <col min="5642" max="5642" width="17.179687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3.7265625" style="1" customWidth="1"/>
    <col min="5891" max="5891" width="12.54296875" style="1" customWidth="1"/>
    <col min="5892" max="5892" width="13.453125" style="1" customWidth="1"/>
    <col min="5893" max="5893" width="11" style="1" customWidth="1"/>
    <col min="5894" max="5894" width="15.453125" style="1" customWidth="1"/>
    <col min="5895" max="5895" width="14.54296875" style="1" customWidth="1"/>
    <col min="5896" max="5896" width="13.26953125" style="1" customWidth="1"/>
    <col min="5897" max="5897" width="14.54296875" style="1" customWidth="1"/>
    <col min="5898" max="5898" width="17.179687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3.7265625" style="1" customWidth="1"/>
    <col min="6147" max="6147" width="12.54296875" style="1" customWidth="1"/>
    <col min="6148" max="6148" width="13.453125" style="1" customWidth="1"/>
    <col min="6149" max="6149" width="11" style="1" customWidth="1"/>
    <col min="6150" max="6150" width="15.453125" style="1" customWidth="1"/>
    <col min="6151" max="6151" width="14.54296875" style="1" customWidth="1"/>
    <col min="6152" max="6152" width="13.26953125" style="1" customWidth="1"/>
    <col min="6153" max="6153" width="14.54296875" style="1" customWidth="1"/>
    <col min="6154" max="6154" width="17.179687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3.7265625" style="1" customWidth="1"/>
    <col min="6403" max="6403" width="12.54296875" style="1" customWidth="1"/>
    <col min="6404" max="6404" width="13.453125" style="1" customWidth="1"/>
    <col min="6405" max="6405" width="11" style="1" customWidth="1"/>
    <col min="6406" max="6406" width="15.453125" style="1" customWidth="1"/>
    <col min="6407" max="6407" width="14.54296875" style="1" customWidth="1"/>
    <col min="6408" max="6408" width="13.26953125" style="1" customWidth="1"/>
    <col min="6409" max="6409" width="14.54296875" style="1" customWidth="1"/>
    <col min="6410" max="6410" width="17.179687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3.7265625" style="1" customWidth="1"/>
    <col min="6659" max="6659" width="12.54296875" style="1" customWidth="1"/>
    <col min="6660" max="6660" width="13.453125" style="1" customWidth="1"/>
    <col min="6661" max="6661" width="11" style="1" customWidth="1"/>
    <col min="6662" max="6662" width="15.453125" style="1" customWidth="1"/>
    <col min="6663" max="6663" width="14.54296875" style="1" customWidth="1"/>
    <col min="6664" max="6664" width="13.26953125" style="1" customWidth="1"/>
    <col min="6665" max="6665" width="14.54296875" style="1" customWidth="1"/>
    <col min="6666" max="6666" width="17.179687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3.7265625" style="1" customWidth="1"/>
    <col min="6915" max="6915" width="12.54296875" style="1" customWidth="1"/>
    <col min="6916" max="6916" width="13.453125" style="1" customWidth="1"/>
    <col min="6917" max="6917" width="11" style="1" customWidth="1"/>
    <col min="6918" max="6918" width="15.453125" style="1" customWidth="1"/>
    <col min="6919" max="6919" width="14.54296875" style="1" customWidth="1"/>
    <col min="6920" max="6920" width="13.26953125" style="1" customWidth="1"/>
    <col min="6921" max="6921" width="14.54296875" style="1" customWidth="1"/>
    <col min="6922" max="6922" width="17.179687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3.7265625" style="1" customWidth="1"/>
    <col min="7171" max="7171" width="12.54296875" style="1" customWidth="1"/>
    <col min="7172" max="7172" width="13.453125" style="1" customWidth="1"/>
    <col min="7173" max="7173" width="11" style="1" customWidth="1"/>
    <col min="7174" max="7174" width="15.453125" style="1" customWidth="1"/>
    <col min="7175" max="7175" width="14.54296875" style="1" customWidth="1"/>
    <col min="7176" max="7176" width="13.26953125" style="1" customWidth="1"/>
    <col min="7177" max="7177" width="14.54296875" style="1" customWidth="1"/>
    <col min="7178" max="7178" width="17.179687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3.7265625" style="1" customWidth="1"/>
    <col min="7427" max="7427" width="12.54296875" style="1" customWidth="1"/>
    <col min="7428" max="7428" width="13.453125" style="1" customWidth="1"/>
    <col min="7429" max="7429" width="11" style="1" customWidth="1"/>
    <col min="7430" max="7430" width="15.453125" style="1" customWidth="1"/>
    <col min="7431" max="7431" width="14.54296875" style="1" customWidth="1"/>
    <col min="7432" max="7432" width="13.26953125" style="1" customWidth="1"/>
    <col min="7433" max="7433" width="14.54296875" style="1" customWidth="1"/>
    <col min="7434" max="7434" width="17.179687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3.7265625" style="1" customWidth="1"/>
    <col min="7683" max="7683" width="12.54296875" style="1" customWidth="1"/>
    <col min="7684" max="7684" width="13.453125" style="1" customWidth="1"/>
    <col min="7685" max="7685" width="11" style="1" customWidth="1"/>
    <col min="7686" max="7686" width="15.453125" style="1" customWidth="1"/>
    <col min="7687" max="7687" width="14.54296875" style="1" customWidth="1"/>
    <col min="7688" max="7688" width="13.26953125" style="1" customWidth="1"/>
    <col min="7689" max="7689" width="14.54296875" style="1" customWidth="1"/>
    <col min="7690" max="7690" width="17.179687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3.7265625" style="1" customWidth="1"/>
    <col min="7939" max="7939" width="12.54296875" style="1" customWidth="1"/>
    <col min="7940" max="7940" width="13.453125" style="1" customWidth="1"/>
    <col min="7941" max="7941" width="11" style="1" customWidth="1"/>
    <col min="7942" max="7942" width="15.453125" style="1" customWidth="1"/>
    <col min="7943" max="7943" width="14.54296875" style="1" customWidth="1"/>
    <col min="7944" max="7944" width="13.26953125" style="1" customWidth="1"/>
    <col min="7945" max="7945" width="14.54296875" style="1" customWidth="1"/>
    <col min="7946" max="7946" width="17.179687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3.7265625" style="1" customWidth="1"/>
    <col min="8195" max="8195" width="12.54296875" style="1" customWidth="1"/>
    <col min="8196" max="8196" width="13.453125" style="1" customWidth="1"/>
    <col min="8197" max="8197" width="11" style="1" customWidth="1"/>
    <col min="8198" max="8198" width="15.453125" style="1" customWidth="1"/>
    <col min="8199" max="8199" width="14.54296875" style="1" customWidth="1"/>
    <col min="8200" max="8200" width="13.26953125" style="1" customWidth="1"/>
    <col min="8201" max="8201" width="14.54296875" style="1" customWidth="1"/>
    <col min="8202" max="8202" width="17.179687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3.7265625" style="1" customWidth="1"/>
    <col min="8451" max="8451" width="12.54296875" style="1" customWidth="1"/>
    <col min="8452" max="8452" width="13.453125" style="1" customWidth="1"/>
    <col min="8453" max="8453" width="11" style="1" customWidth="1"/>
    <col min="8454" max="8454" width="15.453125" style="1" customWidth="1"/>
    <col min="8455" max="8455" width="14.54296875" style="1" customWidth="1"/>
    <col min="8456" max="8456" width="13.26953125" style="1" customWidth="1"/>
    <col min="8457" max="8457" width="14.54296875" style="1" customWidth="1"/>
    <col min="8458" max="8458" width="17.179687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3.7265625" style="1" customWidth="1"/>
    <col min="8707" max="8707" width="12.54296875" style="1" customWidth="1"/>
    <col min="8708" max="8708" width="13.453125" style="1" customWidth="1"/>
    <col min="8709" max="8709" width="11" style="1" customWidth="1"/>
    <col min="8710" max="8710" width="15.453125" style="1" customWidth="1"/>
    <col min="8711" max="8711" width="14.54296875" style="1" customWidth="1"/>
    <col min="8712" max="8712" width="13.26953125" style="1" customWidth="1"/>
    <col min="8713" max="8713" width="14.54296875" style="1" customWidth="1"/>
    <col min="8714" max="8714" width="17.179687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3.7265625" style="1" customWidth="1"/>
    <col min="8963" max="8963" width="12.54296875" style="1" customWidth="1"/>
    <col min="8964" max="8964" width="13.453125" style="1" customWidth="1"/>
    <col min="8965" max="8965" width="11" style="1" customWidth="1"/>
    <col min="8966" max="8966" width="15.453125" style="1" customWidth="1"/>
    <col min="8967" max="8967" width="14.54296875" style="1" customWidth="1"/>
    <col min="8968" max="8968" width="13.26953125" style="1" customWidth="1"/>
    <col min="8969" max="8969" width="14.54296875" style="1" customWidth="1"/>
    <col min="8970" max="8970" width="17.179687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3.7265625" style="1" customWidth="1"/>
    <col min="9219" max="9219" width="12.54296875" style="1" customWidth="1"/>
    <col min="9220" max="9220" width="13.453125" style="1" customWidth="1"/>
    <col min="9221" max="9221" width="11" style="1" customWidth="1"/>
    <col min="9222" max="9222" width="15.453125" style="1" customWidth="1"/>
    <col min="9223" max="9223" width="14.54296875" style="1" customWidth="1"/>
    <col min="9224" max="9224" width="13.26953125" style="1" customWidth="1"/>
    <col min="9225" max="9225" width="14.54296875" style="1" customWidth="1"/>
    <col min="9226" max="9226" width="17.179687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3.7265625" style="1" customWidth="1"/>
    <col min="9475" max="9475" width="12.54296875" style="1" customWidth="1"/>
    <col min="9476" max="9476" width="13.453125" style="1" customWidth="1"/>
    <col min="9477" max="9477" width="11" style="1" customWidth="1"/>
    <col min="9478" max="9478" width="15.453125" style="1" customWidth="1"/>
    <col min="9479" max="9479" width="14.54296875" style="1" customWidth="1"/>
    <col min="9480" max="9480" width="13.26953125" style="1" customWidth="1"/>
    <col min="9481" max="9481" width="14.54296875" style="1" customWidth="1"/>
    <col min="9482" max="9482" width="17.179687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3.7265625" style="1" customWidth="1"/>
    <col min="9731" max="9731" width="12.54296875" style="1" customWidth="1"/>
    <col min="9732" max="9732" width="13.453125" style="1" customWidth="1"/>
    <col min="9733" max="9733" width="11" style="1" customWidth="1"/>
    <col min="9734" max="9734" width="15.453125" style="1" customWidth="1"/>
    <col min="9735" max="9735" width="14.54296875" style="1" customWidth="1"/>
    <col min="9736" max="9736" width="13.26953125" style="1" customWidth="1"/>
    <col min="9737" max="9737" width="14.54296875" style="1" customWidth="1"/>
    <col min="9738" max="9738" width="17.179687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3.7265625" style="1" customWidth="1"/>
    <col min="9987" max="9987" width="12.54296875" style="1" customWidth="1"/>
    <col min="9988" max="9988" width="13.453125" style="1" customWidth="1"/>
    <col min="9989" max="9989" width="11" style="1" customWidth="1"/>
    <col min="9990" max="9990" width="15.453125" style="1" customWidth="1"/>
    <col min="9991" max="9991" width="14.54296875" style="1" customWidth="1"/>
    <col min="9992" max="9992" width="13.26953125" style="1" customWidth="1"/>
    <col min="9993" max="9993" width="14.54296875" style="1" customWidth="1"/>
    <col min="9994" max="9994" width="17.179687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3.7265625" style="1" customWidth="1"/>
    <col min="10243" max="10243" width="12.54296875" style="1" customWidth="1"/>
    <col min="10244" max="10244" width="13.453125" style="1" customWidth="1"/>
    <col min="10245" max="10245" width="11" style="1" customWidth="1"/>
    <col min="10246" max="10246" width="15.453125" style="1" customWidth="1"/>
    <col min="10247" max="10247" width="14.54296875" style="1" customWidth="1"/>
    <col min="10248" max="10248" width="13.26953125" style="1" customWidth="1"/>
    <col min="10249" max="10249" width="14.54296875" style="1" customWidth="1"/>
    <col min="10250" max="10250" width="17.179687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3.7265625" style="1" customWidth="1"/>
    <col min="10499" max="10499" width="12.54296875" style="1" customWidth="1"/>
    <col min="10500" max="10500" width="13.453125" style="1" customWidth="1"/>
    <col min="10501" max="10501" width="11" style="1" customWidth="1"/>
    <col min="10502" max="10502" width="15.453125" style="1" customWidth="1"/>
    <col min="10503" max="10503" width="14.54296875" style="1" customWidth="1"/>
    <col min="10504" max="10504" width="13.26953125" style="1" customWidth="1"/>
    <col min="10505" max="10505" width="14.54296875" style="1" customWidth="1"/>
    <col min="10506" max="10506" width="17.179687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3.7265625" style="1" customWidth="1"/>
    <col min="10755" max="10755" width="12.54296875" style="1" customWidth="1"/>
    <col min="10756" max="10756" width="13.453125" style="1" customWidth="1"/>
    <col min="10757" max="10757" width="11" style="1" customWidth="1"/>
    <col min="10758" max="10758" width="15.453125" style="1" customWidth="1"/>
    <col min="10759" max="10759" width="14.54296875" style="1" customWidth="1"/>
    <col min="10760" max="10760" width="13.26953125" style="1" customWidth="1"/>
    <col min="10761" max="10761" width="14.54296875" style="1" customWidth="1"/>
    <col min="10762" max="10762" width="17.179687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3.7265625" style="1" customWidth="1"/>
    <col min="11011" max="11011" width="12.54296875" style="1" customWidth="1"/>
    <col min="11012" max="11012" width="13.453125" style="1" customWidth="1"/>
    <col min="11013" max="11013" width="11" style="1" customWidth="1"/>
    <col min="11014" max="11014" width="15.453125" style="1" customWidth="1"/>
    <col min="11015" max="11015" width="14.54296875" style="1" customWidth="1"/>
    <col min="11016" max="11016" width="13.26953125" style="1" customWidth="1"/>
    <col min="11017" max="11017" width="14.54296875" style="1" customWidth="1"/>
    <col min="11018" max="11018" width="17.179687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3.7265625" style="1" customWidth="1"/>
    <col min="11267" max="11267" width="12.54296875" style="1" customWidth="1"/>
    <col min="11268" max="11268" width="13.453125" style="1" customWidth="1"/>
    <col min="11269" max="11269" width="11" style="1" customWidth="1"/>
    <col min="11270" max="11270" width="15.453125" style="1" customWidth="1"/>
    <col min="11271" max="11271" width="14.54296875" style="1" customWidth="1"/>
    <col min="11272" max="11272" width="13.26953125" style="1" customWidth="1"/>
    <col min="11273" max="11273" width="14.54296875" style="1" customWidth="1"/>
    <col min="11274" max="11274" width="17.179687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3.7265625" style="1" customWidth="1"/>
    <col min="11523" max="11523" width="12.54296875" style="1" customWidth="1"/>
    <col min="11524" max="11524" width="13.453125" style="1" customWidth="1"/>
    <col min="11525" max="11525" width="11" style="1" customWidth="1"/>
    <col min="11526" max="11526" width="15.453125" style="1" customWidth="1"/>
    <col min="11527" max="11527" width="14.54296875" style="1" customWidth="1"/>
    <col min="11528" max="11528" width="13.26953125" style="1" customWidth="1"/>
    <col min="11529" max="11529" width="14.54296875" style="1" customWidth="1"/>
    <col min="11530" max="11530" width="17.179687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3.7265625" style="1" customWidth="1"/>
    <col min="11779" max="11779" width="12.54296875" style="1" customWidth="1"/>
    <col min="11780" max="11780" width="13.453125" style="1" customWidth="1"/>
    <col min="11781" max="11781" width="11" style="1" customWidth="1"/>
    <col min="11782" max="11782" width="15.453125" style="1" customWidth="1"/>
    <col min="11783" max="11783" width="14.54296875" style="1" customWidth="1"/>
    <col min="11784" max="11784" width="13.26953125" style="1" customWidth="1"/>
    <col min="11785" max="11785" width="14.54296875" style="1" customWidth="1"/>
    <col min="11786" max="11786" width="17.179687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3.7265625" style="1" customWidth="1"/>
    <col min="12035" max="12035" width="12.54296875" style="1" customWidth="1"/>
    <col min="12036" max="12036" width="13.453125" style="1" customWidth="1"/>
    <col min="12037" max="12037" width="11" style="1" customWidth="1"/>
    <col min="12038" max="12038" width="15.453125" style="1" customWidth="1"/>
    <col min="12039" max="12039" width="14.54296875" style="1" customWidth="1"/>
    <col min="12040" max="12040" width="13.26953125" style="1" customWidth="1"/>
    <col min="12041" max="12041" width="14.54296875" style="1" customWidth="1"/>
    <col min="12042" max="12042" width="17.179687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3.7265625" style="1" customWidth="1"/>
    <col min="12291" max="12291" width="12.54296875" style="1" customWidth="1"/>
    <col min="12292" max="12292" width="13.453125" style="1" customWidth="1"/>
    <col min="12293" max="12293" width="11" style="1" customWidth="1"/>
    <col min="12294" max="12294" width="15.453125" style="1" customWidth="1"/>
    <col min="12295" max="12295" width="14.54296875" style="1" customWidth="1"/>
    <col min="12296" max="12296" width="13.26953125" style="1" customWidth="1"/>
    <col min="12297" max="12297" width="14.54296875" style="1" customWidth="1"/>
    <col min="12298" max="12298" width="17.179687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3.7265625" style="1" customWidth="1"/>
    <col min="12547" max="12547" width="12.54296875" style="1" customWidth="1"/>
    <col min="12548" max="12548" width="13.453125" style="1" customWidth="1"/>
    <col min="12549" max="12549" width="11" style="1" customWidth="1"/>
    <col min="12550" max="12550" width="15.453125" style="1" customWidth="1"/>
    <col min="12551" max="12551" width="14.54296875" style="1" customWidth="1"/>
    <col min="12552" max="12552" width="13.26953125" style="1" customWidth="1"/>
    <col min="12553" max="12553" width="14.54296875" style="1" customWidth="1"/>
    <col min="12554" max="12554" width="17.179687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3.7265625" style="1" customWidth="1"/>
    <col min="12803" max="12803" width="12.54296875" style="1" customWidth="1"/>
    <col min="12804" max="12804" width="13.453125" style="1" customWidth="1"/>
    <col min="12805" max="12805" width="11" style="1" customWidth="1"/>
    <col min="12806" max="12806" width="15.453125" style="1" customWidth="1"/>
    <col min="12807" max="12807" width="14.54296875" style="1" customWidth="1"/>
    <col min="12808" max="12808" width="13.26953125" style="1" customWidth="1"/>
    <col min="12809" max="12809" width="14.54296875" style="1" customWidth="1"/>
    <col min="12810" max="12810" width="17.179687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3.7265625" style="1" customWidth="1"/>
    <col min="13059" max="13059" width="12.54296875" style="1" customWidth="1"/>
    <col min="13060" max="13060" width="13.453125" style="1" customWidth="1"/>
    <col min="13061" max="13061" width="11" style="1" customWidth="1"/>
    <col min="13062" max="13062" width="15.453125" style="1" customWidth="1"/>
    <col min="13063" max="13063" width="14.54296875" style="1" customWidth="1"/>
    <col min="13064" max="13064" width="13.26953125" style="1" customWidth="1"/>
    <col min="13065" max="13065" width="14.54296875" style="1" customWidth="1"/>
    <col min="13066" max="13066" width="17.179687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3.7265625" style="1" customWidth="1"/>
    <col min="13315" max="13315" width="12.54296875" style="1" customWidth="1"/>
    <col min="13316" max="13316" width="13.453125" style="1" customWidth="1"/>
    <col min="13317" max="13317" width="11" style="1" customWidth="1"/>
    <col min="13318" max="13318" width="15.453125" style="1" customWidth="1"/>
    <col min="13319" max="13319" width="14.54296875" style="1" customWidth="1"/>
    <col min="13320" max="13320" width="13.26953125" style="1" customWidth="1"/>
    <col min="13321" max="13321" width="14.54296875" style="1" customWidth="1"/>
    <col min="13322" max="13322" width="17.179687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3.7265625" style="1" customWidth="1"/>
    <col min="13571" max="13571" width="12.54296875" style="1" customWidth="1"/>
    <col min="13572" max="13572" width="13.453125" style="1" customWidth="1"/>
    <col min="13573" max="13573" width="11" style="1" customWidth="1"/>
    <col min="13574" max="13574" width="15.453125" style="1" customWidth="1"/>
    <col min="13575" max="13575" width="14.54296875" style="1" customWidth="1"/>
    <col min="13576" max="13576" width="13.26953125" style="1" customWidth="1"/>
    <col min="13577" max="13577" width="14.54296875" style="1" customWidth="1"/>
    <col min="13578" max="13578" width="17.179687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3.7265625" style="1" customWidth="1"/>
    <col min="13827" max="13827" width="12.54296875" style="1" customWidth="1"/>
    <col min="13828" max="13828" width="13.453125" style="1" customWidth="1"/>
    <col min="13829" max="13829" width="11" style="1" customWidth="1"/>
    <col min="13830" max="13830" width="15.453125" style="1" customWidth="1"/>
    <col min="13831" max="13831" width="14.54296875" style="1" customWidth="1"/>
    <col min="13832" max="13832" width="13.26953125" style="1" customWidth="1"/>
    <col min="13833" max="13833" width="14.54296875" style="1" customWidth="1"/>
    <col min="13834" max="13834" width="17.179687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3.7265625" style="1" customWidth="1"/>
    <col min="14083" max="14083" width="12.54296875" style="1" customWidth="1"/>
    <col min="14084" max="14084" width="13.453125" style="1" customWidth="1"/>
    <col min="14085" max="14085" width="11" style="1" customWidth="1"/>
    <col min="14086" max="14086" width="15.453125" style="1" customWidth="1"/>
    <col min="14087" max="14087" width="14.54296875" style="1" customWidth="1"/>
    <col min="14088" max="14088" width="13.26953125" style="1" customWidth="1"/>
    <col min="14089" max="14089" width="14.54296875" style="1" customWidth="1"/>
    <col min="14090" max="14090" width="17.179687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3.7265625" style="1" customWidth="1"/>
    <col min="14339" max="14339" width="12.54296875" style="1" customWidth="1"/>
    <col min="14340" max="14340" width="13.453125" style="1" customWidth="1"/>
    <col min="14341" max="14341" width="11" style="1" customWidth="1"/>
    <col min="14342" max="14342" width="15.453125" style="1" customWidth="1"/>
    <col min="14343" max="14343" width="14.54296875" style="1" customWidth="1"/>
    <col min="14344" max="14344" width="13.26953125" style="1" customWidth="1"/>
    <col min="14345" max="14345" width="14.54296875" style="1" customWidth="1"/>
    <col min="14346" max="14346" width="17.179687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3.7265625" style="1" customWidth="1"/>
    <col min="14595" max="14595" width="12.54296875" style="1" customWidth="1"/>
    <col min="14596" max="14596" width="13.453125" style="1" customWidth="1"/>
    <col min="14597" max="14597" width="11" style="1" customWidth="1"/>
    <col min="14598" max="14598" width="15.453125" style="1" customWidth="1"/>
    <col min="14599" max="14599" width="14.54296875" style="1" customWidth="1"/>
    <col min="14600" max="14600" width="13.26953125" style="1" customWidth="1"/>
    <col min="14601" max="14601" width="14.54296875" style="1" customWidth="1"/>
    <col min="14602" max="14602" width="17.179687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3.7265625" style="1" customWidth="1"/>
    <col min="14851" max="14851" width="12.54296875" style="1" customWidth="1"/>
    <col min="14852" max="14852" width="13.453125" style="1" customWidth="1"/>
    <col min="14853" max="14853" width="11" style="1" customWidth="1"/>
    <col min="14854" max="14854" width="15.453125" style="1" customWidth="1"/>
    <col min="14855" max="14855" width="14.54296875" style="1" customWidth="1"/>
    <col min="14856" max="14856" width="13.26953125" style="1" customWidth="1"/>
    <col min="14857" max="14857" width="14.54296875" style="1" customWidth="1"/>
    <col min="14858" max="14858" width="17.179687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3.7265625" style="1" customWidth="1"/>
    <col min="15107" max="15107" width="12.54296875" style="1" customWidth="1"/>
    <col min="15108" max="15108" width="13.453125" style="1" customWidth="1"/>
    <col min="15109" max="15109" width="11" style="1" customWidth="1"/>
    <col min="15110" max="15110" width="15.453125" style="1" customWidth="1"/>
    <col min="15111" max="15111" width="14.54296875" style="1" customWidth="1"/>
    <col min="15112" max="15112" width="13.26953125" style="1" customWidth="1"/>
    <col min="15113" max="15113" width="14.54296875" style="1" customWidth="1"/>
    <col min="15114" max="15114" width="17.179687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3.7265625" style="1" customWidth="1"/>
    <col min="15363" max="15363" width="12.54296875" style="1" customWidth="1"/>
    <col min="15364" max="15364" width="13.453125" style="1" customWidth="1"/>
    <col min="15365" max="15365" width="11" style="1" customWidth="1"/>
    <col min="15366" max="15366" width="15.453125" style="1" customWidth="1"/>
    <col min="15367" max="15367" width="14.54296875" style="1" customWidth="1"/>
    <col min="15368" max="15368" width="13.26953125" style="1" customWidth="1"/>
    <col min="15369" max="15369" width="14.54296875" style="1" customWidth="1"/>
    <col min="15370" max="15370" width="17.179687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3.7265625" style="1" customWidth="1"/>
    <col min="15619" max="15619" width="12.54296875" style="1" customWidth="1"/>
    <col min="15620" max="15620" width="13.453125" style="1" customWidth="1"/>
    <col min="15621" max="15621" width="11" style="1" customWidth="1"/>
    <col min="15622" max="15622" width="15.453125" style="1" customWidth="1"/>
    <col min="15623" max="15623" width="14.54296875" style="1" customWidth="1"/>
    <col min="15624" max="15624" width="13.26953125" style="1" customWidth="1"/>
    <col min="15625" max="15625" width="14.54296875" style="1" customWidth="1"/>
    <col min="15626" max="15626" width="17.179687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3.7265625" style="1" customWidth="1"/>
    <col min="15875" max="15875" width="12.54296875" style="1" customWidth="1"/>
    <col min="15876" max="15876" width="13.453125" style="1" customWidth="1"/>
    <col min="15877" max="15877" width="11" style="1" customWidth="1"/>
    <col min="15878" max="15878" width="15.453125" style="1" customWidth="1"/>
    <col min="15879" max="15879" width="14.54296875" style="1" customWidth="1"/>
    <col min="15880" max="15880" width="13.26953125" style="1" customWidth="1"/>
    <col min="15881" max="15881" width="14.54296875" style="1" customWidth="1"/>
    <col min="15882" max="15882" width="17.179687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3.7265625" style="1" customWidth="1"/>
    <col min="16131" max="16131" width="12.54296875" style="1" customWidth="1"/>
    <col min="16132" max="16132" width="13.453125" style="1" customWidth="1"/>
    <col min="16133" max="16133" width="11" style="1" customWidth="1"/>
    <col min="16134" max="16134" width="15.453125" style="1" customWidth="1"/>
    <col min="16135" max="16135" width="14.54296875" style="1" customWidth="1"/>
    <col min="16136" max="16136" width="13.26953125" style="1" customWidth="1"/>
    <col min="16137" max="16137" width="14.54296875" style="1" customWidth="1"/>
    <col min="16138" max="16138" width="17.179687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4" ht="14" x14ac:dyDescent="0.3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4" ht="14" x14ac:dyDescent="0.3">
      <c r="A2" s="66" t="s">
        <v>1</v>
      </c>
      <c r="B2" s="66"/>
      <c r="C2" s="66"/>
      <c r="D2" s="66"/>
      <c r="E2" s="66"/>
      <c r="F2" s="66"/>
      <c r="G2" s="66"/>
      <c r="H2" s="66"/>
      <c r="I2" s="66"/>
      <c r="J2" s="66"/>
      <c r="K2" s="66"/>
    </row>
    <row r="3" spans="1:14" ht="14" x14ac:dyDescent="0.3">
      <c r="A3" s="66" t="s">
        <v>2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4" ht="14" x14ac:dyDescent="0.3">
      <c r="A4" s="67" t="s">
        <v>3</v>
      </c>
      <c r="B4" s="67"/>
      <c r="C4" s="67"/>
      <c r="D4" s="67"/>
      <c r="E4" s="67"/>
      <c r="F4" s="67"/>
      <c r="G4" s="67"/>
      <c r="H4" s="67"/>
      <c r="I4" s="67"/>
      <c r="J4" s="67"/>
      <c r="K4" s="67"/>
    </row>
    <row r="5" spans="1:14" ht="14" x14ac:dyDescent="0.3">
      <c r="A5" s="68" t="s">
        <v>46</v>
      </c>
      <c r="B5" s="68"/>
      <c r="C5" s="68"/>
      <c r="D5" s="68"/>
      <c r="E5" s="68"/>
      <c r="F5" s="68"/>
      <c r="G5" s="68"/>
      <c r="H5" s="68"/>
      <c r="I5" s="68"/>
      <c r="J5" s="68"/>
      <c r="K5" s="68"/>
    </row>
    <row r="6" spans="1:14" ht="14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4" ht="22.5" customHeight="1" x14ac:dyDescent="0.25">
      <c r="A7" s="78" t="s">
        <v>77</v>
      </c>
      <c r="B7" s="79"/>
      <c r="C7" s="79"/>
      <c r="D7" s="79"/>
      <c r="E7" s="79"/>
      <c r="F7" s="79"/>
      <c r="G7" s="79"/>
      <c r="H7" s="79"/>
      <c r="I7" s="79"/>
      <c r="J7" s="79"/>
      <c r="K7" s="80"/>
    </row>
    <row r="8" spans="1:14" ht="22.5" customHeight="1" x14ac:dyDescent="0.35">
      <c r="A8" s="3" t="s">
        <v>6</v>
      </c>
      <c r="B8" s="4"/>
      <c r="C8" s="3" t="s">
        <v>100</v>
      </c>
      <c r="D8" s="4"/>
      <c r="E8" s="3" t="s">
        <v>8</v>
      </c>
      <c r="F8" s="5" t="s">
        <v>101</v>
      </c>
      <c r="G8" s="6"/>
      <c r="H8" s="7"/>
      <c r="I8" s="7"/>
      <c r="J8" s="3" t="s">
        <v>9</v>
      </c>
      <c r="K8" s="5" t="s">
        <v>102</v>
      </c>
    </row>
    <row r="9" spans="1:14" ht="24" customHeight="1" x14ac:dyDescent="0.35">
      <c r="A9" s="70" t="s">
        <v>10</v>
      </c>
      <c r="B9" s="70"/>
      <c r="C9" s="71" t="s">
        <v>103</v>
      </c>
      <c r="D9" s="72"/>
      <c r="E9" s="8" t="s">
        <v>12</v>
      </c>
      <c r="F9" s="9"/>
      <c r="G9" s="73" t="s">
        <v>104</v>
      </c>
      <c r="H9" s="74"/>
      <c r="I9" s="74"/>
      <c r="J9" s="75"/>
      <c r="K9" s="4"/>
    </row>
    <row r="10" spans="1:14" ht="70" x14ac:dyDescent="0.25">
      <c r="A10" s="10" t="s">
        <v>14</v>
      </c>
      <c r="B10" s="10" t="s">
        <v>15</v>
      </c>
      <c r="C10" s="11" t="s">
        <v>16</v>
      </c>
      <c r="D10" s="11" t="s">
        <v>17</v>
      </c>
      <c r="E10" s="11" t="s">
        <v>18</v>
      </c>
      <c r="F10" s="11" t="s">
        <v>19</v>
      </c>
      <c r="G10" s="11" t="s">
        <v>20</v>
      </c>
      <c r="H10" s="11" t="s">
        <v>21</v>
      </c>
      <c r="I10" s="11" t="s">
        <v>22</v>
      </c>
      <c r="J10" s="11" t="s">
        <v>23</v>
      </c>
      <c r="K10" s="11" t="s">
        <v>24</v>
      </c>
    </row>
    <row r="11" spans="1:14" ht="16.5" customHeight="1" x14ac:dyDescent="0.35">
      <c r="A11" s="7" t="s">
        <v>25</v>
      </c>
      <c r="B11" s="7" t="s">
        <v>26</v>
      </c>
      <c r="C11" s="7" t="s">
        <v>27</v>
      </c>
      <c r="D11" s="7" t="s">
        <v>28</v>
      </c>
      <c r="E11" s="7" t="s">
        <v>29</v>
      </c>
      <c r="F11" s="7" t="s">
        <v>30</v>
      </c>
      <c r="G11" s="7" t="s">
        <v>31</v>
      </c>
      <c r="H11" s="7" t="s">
        <v>32</v>
      </c>
      <c r="I11" s="7" t="s">
        <v>33</v>
      </c>
      <c r="J11" s="12" t="s">
        <v>34</v>
      </c>
      <c r="K11" s="12" t="s">
        <v>35</v>
      </c>
    </row>
    <row r="12" spans="1:14" ht="28" x14ac:dyDescent="0.3">
      <c r="A12" s="13">
        <v>1</v>
      </c>
      <c r="B12" s="14" t="s">
        <v>36</v>
      </c>
      <c r="C12" s="15">
        <v>1653100000</v>
      </c>
      <c r="D12" s="16">
        <v>5421564.2199999997</v>
      </c>
      <c r="E12" s="17">
        <v>1.7270000000000001</v>
      </c>
      <c r="F12" s="16">
        <f>(C12*0.5)/12</f>
        <v>68879166.666666672</v>
      </c>
      <c r="G12" s="16">
        <f>D12*E12</f>
        <v>9363041.4079400003</v>
      </c>
      <c r="H12" s="16">
        <f>G12*(1/100)</f>
        <v>93630.414079399998</v>
      </c>
      <c r="I12" s="16">
        <f>G12-H12</f>
        <v>9269410.9938606005</v>
      </c>
      <c r="J12" s="16">
        <f>F12+I12</f>
        <v>78148577.660527274</v>
      </c>
      <c r="K12" s="16">
        <f>F12+G12</f>
        <v>78242208.074606672</v>
      </c>
      <c r="L12" s="18"/>
      <c r="M12" s="18"/>
      <c r="N12" s="18"/>
    </row>
    <row r="13" spans="1:14" ht="14" x14ac:dyDescent="0.3">
      <c r="A13" s="7"/>
      <c r="B13" s="3"/>
      <c r="C13" s="3"/>
      <c r="D13" s="3"/>
      <c r="E13" s="19"/>
      <c r="F13" s="20"/>
      <c r="G13" s="21"/>
      <c r="H13" s="21"/>
      <c r="I13" s="21"/>
      <c r="J13" s="22"/>
      <c r="K13" s="20"/>
      <c r="L13" s="18"/>
      <c r="M13" s="18"/>
      <c r="N13" s="18"/>
    </row>
    <row r="14" spans="1:14" ht="9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3"/>
      <c r="M14" s="24"/>
      <c r="N14" s="18"/>
    </row>
    <row r="15" spans="1:14" ht="16.5" customHeight="1" x14ac:dyDescent="0.35">
      <c r="A15" s="2"/>
      <c r="B15" s="2"/>
      <c r="C15" s="76" t="s">
        <v>37</v>
      </c>
      <c r="D15" s="76"/>
      <c r="E15" s="76"/>
      <c r="F15" s="26">
        <f>ROUND(J12,0)</f>
        <v>78148578</v>
      </c>
      <c r="G15" s="27"/>
      <c r="H15" s="28"/>
      <c r="I15" s="2"/>
      <c r="J15" s="2"/>
      <c r="K15" s="2"/>
    </row>
    <row r="16" spans="1:14" ht="14.5" x14ac:dyDescent="0.35">
      <c r="A16" s="2"/>
      <c r="B16" s="2"/>
      <c r="C16" s="25"/>
      <c r="D16" s="25"/>
      <c r="E16" s="25"/>
      <c r="F16" s="2" t="s">
        <v>105</v>
      </c>
      <c r="G16" s="28"/>
      <c r="H16" s="2"/>
      <c r="I16" s="2"/>
      <c r="J16" s="2"/>
      <c r="K16" s="2"/>
    </row>
    <row r="17" spans="1:11" ht="7.5" customHeight="1" x14ac:dyDescent="0.35">
      <c r="A17" s="2"/>
      <c r="B17" s="2"/>
      <c r="C17" s="2"/>
      <c r="D17" s="2"/>
      <c r="E17" s="29"/>
      <c r="F17" s="2"/>
      <c r="G17" s="28"/>
      <c r="H17" s="2"/>
      <c r="I17" s="2"/>
      <c r="J17" s="2"/>
      <c r="K17" s="2"/>
    </row>
    <row r="18" spans="1:11" ht="17.25" customHeight="1" x14ac:dyDescent="0.35">
      <c r="A18" s="2"/>
      <c r="B18" s="2"/>
      <c r="C18" s="76" t="s">
        <v>39</v>
      </c>
      <c r="D18" s="76"/>
      <c r="E18" s="76"/>
      <c r="F18" s="26">
        <f>ROUND(K12,0)</f>
        <v>78242208</v>
      </c>
      <c r="G18" s="30"/>
      <c r="H18" s="28"/>
      <c r="I18" s="30"/>
      <c r="J18" s="2"/>
      <c r="K18" s="2"/>
    </row>
    <row r="19" spans="1:11" ht="14.5" x14ac:dyDescent="0.35">
      <c r="A19" s="2"/>
      <c r="B19" s="2"/>
      <c r="C19" s="2"/>
      <c r="D19" s="2"/>
      <c r="E19" s="2"/>
      <c r="F19" s="2" t="s">
        <v>106</v>
      </c>
      <c r="G19" s="28"/>
      <c r="H19" s="2"/>
      <c r="I19" s="2"/>
      <c r="J19" s="2"/>
      <c r="K19" s="2"/>
    </row>
    <row r="20" spans="1:11" ht="3.75" customHeight="1" x14ac:dyDescent="0.3">
      <c r="A20" s="2"/>
      <c r="B20" s="2"/>
      <c r="C20" s="2"/>
      <c r="D20" s="2"/>
      <c r="E20" s="2"/>
      <c r="F20" s="2"/>
      <c r="G20" s="29"/>
      <c r="H20" s="2"/>
      <c r="I20" s="2"/>
      <c r="J20" s="2"/>
      <c r="K20" s="2"/>
    </row>
    <row r="21" spans="1:11" ht="6.75" customHeight="1" x14ac:dyDescent="0.35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</row>
    <row r="22" spans="1:11" ht="12.75" customHeight="1" x14ac:dyDescent="0.35">
      <c r="A22" s="28"/>
      <c r="B22" s="28"/>
      <c r="C22" s="28"/>
      <c r="D22" s="28"/>
      <c r="E22" s="28"/>
      <c r="F22" s="28"/>
      <c r="G22" s="2" t="s">
        <v>41</v>
      </c>
      <c r="H22" s="28"/>
      <c r="I22" s="28"/>
      <c r="J22" s="28"/>
      <c r="K22" s="28"/>
    </row>
    <row r="23" spans="1:11" ht="14.5" x14ac:dyDescent="0.35">
      <c r="A23" s="28"/>
      <c r="B23" s="28"/>
      <c r="C23" s="28"/>
      <c r="D23" s="28"/>
      <c r="E23" s="28"/>
      <c r="F23" s="2"/>
      <c r="G23" s="28"/>
      <c r="H23" s="28"/>
      <c r="I23" s="28"/>
      <c r="J23" s="28"/>
      <c r="K23" s="28"/>
    </row>
    <row r="24" spans="1:11" ht="22.5" customHeight="1" x14ac:dyDescent="0.35">
      <c r="A24" s="31"/>
      <c r="B24" s="31"/>
      <c r="C24" s="31"/>
      <c r="D24" s="31"/>
      <c r="E24" s="31"/>
      <c r="F24" s="31"/>
      <c r="G24" s="31" t="s">
        <v>42</v>
      </c>
      <c r="H24" s="31"/>
      <c r="I24" s="2"/>
      <c r="J24" s="31"/>
      <c r="K24" s="28"/>
    </row>
    <row r="25" spans="1:11" ht="16.5" customHeight="1" x14ac:dyDescent="0.35">
      <c r="A25" s="31"/>
      <c r="B25" s="31"/>
      <c r="C25" s="31"/>
      <c r="D25" s="31"/>
      <c r="E25" s="31"/>
      <c r="F25" s="31"/>
      <c r="G25" s="31"/>
      <c r="H25" s="64" t="s">
        <v>43</v>
      </c>
      <c r="I25" s="64"/>
      <c r="J25" s="64"/>
      <c r="K25" s="28"/>
    </row>
    <row r="26" spans="1:11" ht="14.5" x14ac:dyDescent="0.35">
      <c r="A26" s="31"/>
      <c r="B26" s="31"/>
      <c r="C26" s="31"/>
      <c r="D26" s="31"/>
      <c r="E26" s="31"/>
      <c r="F26" s="31"/>
      <c r="G26" s="31"/>
      <c r="H26" s="31" t="s">
        <v>44</v>
      </c>
      <c r="I26" s="2"/>
      <c r="J26" s="31"/>
      <c r="K26" s="28"/>
    </row>
    <row r="27" spans="1:11" ht="14.5" x14ac:dyDescent="0.35">
      <c r="A27" s="32" t="s">
        <v>85</v>
      </c>
      <c r="B27" s="32"/>
      <c r="C27" s="32"/>
      <c r="D27" s="32"/>
      <c r="E27" s="32"/>
      <c r="F27" s="32"/>
      <c r="G27" s="32"/>
      <c r="H27" s="32"/>
      <c r="I27" s="32"/>
      <c r="J27" s="32"/>
      <c r="K27"/>
    </row>
    <row r="28" spans="1:11" ht="14.5" x14ac:dyDescent="0.35">
      <c r="A28" s="32"/>
      <c r="B28" s="32"/>
      <c r="C28" s="32"/>
      <c r="D28" s="32"/>
      <c r="E28" s="32"/>
      <c r="F28" s="32"/>
      <c r="G28" s="32"/>
      <c r="H28" s="32"/>
      <c r="I28" s="32"/>
      <c r="J28" s="32"/>
      <c r="K28"/>
    </row>
    <row r="29" spans="1:11" ht="13" x14ac:dyDescent="0.3">
      <c r="A29" s="32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>
      <selection activeCell="L12" sqref="L12:P16"/>
    </sheetView>
  </sheetViews>
  <sheetFormatPr defaultRowHeight="11.5" x14ac:dyDescent="0.25"/>
  <cols>
    <col min="1" max="1" width="5.26953125" style="1" customWidth="1"/>
    <col min="2" max="2" width="13.7265625" style="1" customWidth="1"/>
    <col min="3" max="3" width="12.54296875" style="1" customWidth="1"/>
    <col min="4" max="4" width="13.453125" style="1" customWidth="1"/>
    <col min="5" max="5" width="11" style="1" customWidth="1"/>
    <col min="6" max="6" width="15.453125" style="1" customWidth="1"/>
    <col min="7" max="7" width="14.54296875" style="1" customWidth="1"/>
    <col min="8" max="8" width="13.26953125" style="1" customWidth="1"/>
    <col min="9" max="9" width="14.54296875" style="1" customWidth="1"/>
    <col min="10" max="10" width="17.179687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3.7265625" style="1" customWidth="1"/>
    <col min="259" max="259" width="12.54296875" style="1" customWidth="1"/>
    <col min="260" max="260" width="13.453125" style="1" customWidth="1"/>
    <col min="261" max="261" width="11" style="1" customWidth="1"/>
    <col min="262" max="262" width="15.453125" style="1" customWidth="1"/>
    <col min="263" max="263" width="14.54296875" style="1" customWidth="1"/>
    <col min="264" max="264" width="13.26953125" style="1" customWidth="1"/>
    <col min="265" max="265" width="14.54296875" style="1" customWidth="1"/>
    <col min="266" max="266" width="17.179687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3.7265625" style="1" customWidth="1"/>
    <col min="515" max="515" width="12.54296875" style="1" customWidth="1"/>
    <col min="516" max="516" width="13.453125" style="1" customWidth="1"/>
    <col min="517" max="517" width="11" style="1" customWidth="1"/>
    <col min="518" max="518" width="15.453125" style="1" customWidth="1"/>
    <col min="519" max="519" width="14.54296875" style="1" customWidth="1"/>
    <col min="520" max="520" width="13.26953125" style="1" customWidth="1"/>
    <col min="521" max="521" width="14.54296875" style="1" customWidth="1"/>
    <col min="522" max="522" width="17.179687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3.7265625" style="1" customWidth="1"/>
    <col min="771" max="771" width="12.54296875" style="1" customWidth="1"/>
    <col min="772" max="772" width="13.453125" style="1" customWidth="1"/>
    <col min="773" max="773" width="11" style="1" customWidth="1"/>
    <col min="774" max="774" width="15.453125" style="1" customWidth="1"/>
    <col min="775" max="775" width="14.54296875" style="1" customWidth="1"/>
    <col min="776" max="776" width="13.26953125" style="1" customWidth="1"/>
    <col min="777" max="777" width="14.54296875" style="1" customWidth="1"/>
    <col min="778" max="778" width="17.179687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3.7265625" style="1" customWidth="1"/>
    <col min="1027" max="1027" width="12.54296875" style="1" customWidth="1"/>
    <col min="1028" max="1028" width="13.453125" style="1" customWidth="1"/>
    <col min="1029" max="1029" width="11" style="1" customWidth="1"/>
    <col min="1030" max="1030" width="15.453125" style="1" customWidth="1"/>
    <col min="1031" max="1031" width="14.54296875" style="1" customWidth="1"/>
    <col min="1032" max="1032" width="13.26953125" style="1" customWidth="1"/>
    <col min="1033" max="1033" width="14.54296875" style="1" customWidth="1"/>
    <col min="1034" max="1034" width="17.179687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3.7265625" style="1" customWidth="1"/>
    <col min="1283" max="1283" width="12.54296875" style="1" customWidth="1"/>
    <col min="1284" max="1284" width="13.453125" style="1" customWidth="1"/>
    <col min="1285" max="1285" width="11" style="1" customWidth="1"/>
    <col min="1286" max="1286" width="15.453125" style="1" customWidth="1"/>
    <col min="1287" max="1287" width="14.54296875" style="1" customWidth="1"/>
    <col min="1288" max="1288" width="13.26953125" style="1" customWidth="1"/>
    <col min="1289" max="1289" width="14.54296875" style="1" customWidth="1"/>
    <col min="1290" max="1290" width="17.179687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3.7265625" style="1" customWidth="1"/>
    <col min="1539" max="1539" width="12.54296875" style="1" customWidth="1"/>
    <col min="1540" max="1540" width="13.453125" style="1" customWidth="1"/>
    <col min="1541" max="1541" width="11" style="1" customWidth="1"/>
    <col min="1542" max="1542" width="15.453125" style="1" customWidth="1"/>
    <col min="1543" max="1543" width="14.54296875" style="1" customWidth="1"/>
    <col min="1544" max="1544" width="13.26953125" style="1" customWidth="1"/>
    <col min="1545" max="1545" width="14.54296875" style="1" customWidth="1"/>
    <col min="1546" max="1546" width="17.179687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3.7265625" style="1" customWidth="1"/>
    <col min="1795" max="1795" width="12.54296875" style="1" customWidth="1"/>
    <col min="1796" max="1796" width="13.453125" style="1" customWidth="1"/>
    <col min="1797" max="1797" width="11" style="1" customWidth="1"/>
    <col min="1798" max="1798" width="15.453125" style="1" customWidth="1"/>
    <col min="1799" max="1799" width="14.54296875" style="1" customWidth="1"/>
    <col min="1800" max="1800" width="13.26953125" style="1" customWidth="1"/>
    <col min="1801" max="1801" width="14.54296875" style="1" customWidth="1"/>
    <col min="1802" max="1802" width="17.179687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3.7265625" style="1" customWidth="1"/>
    <col min="2051" max="2051" width="12.54296875" style="1" customWidth="1"/>
    <col min="2052" max="2052" width="13.453125" style="1" customWidth="1"/>
    <col min="2053" max="2053" width="11" style="1" customWidth="1"/>
    <col min="2054" max="2054" width="15.453125" style="1" customWidth="1"/>
    <col min="2055" max="2055" width="14.54296875" style="1" customWidth="1"/>
    <col min="2056" max="2056" width="13.26953125" style="1" customWidth="1"/>
    <col min="2057" max="2057" width="14.54296875" style="1" customWidth="1"/>
    <col min="2058" max="2058" width="17.179687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3.7265625" style="1" customWidth="1"/>
    <col min="2307" max="2307" width="12.54296875" style="1" customWidth="1"/>
    <col min="2308" max="2308" width="13.453125" style="1" customWidth="1"/>
    <col min="2309" max="2309" width="11" style="1" customWidth="1"/>
    <col min="2310" max="2310" width="15.453125" style="1" customWidth="1"/>
    <col min="2311" max="2311" width="14.54296875" style="1" customWidth="1"/>
    <col min="2312" max="2312" width="13.26953125" style="1" customWidth="1"/>
    <col min="2313" max="2313" width="14.54296875" style="1" customWidth="1"/>
    <col min="2314" max="2314" width="17.179687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3.7265625" style="1" customWidth="1"/>
    <col min="2563" max="2563" width="12.54296875" style="1" customWidth="1"/>
    <col min="2564" max="2564" width="13.453125" style="1" customWidth="1"/>
    <col min="2565" max="2565" width="11" style="1" customWidth="1"/>
    <col min="2566" max="2566" width="15.453125" style="1" customWidth="1"/>
    <col min="2567" max="2567" width="14.54296875" style="1" customWidth="1"/>
    <col min="2568" max="2568" width="13.26953125" style="1" customWidth="1"/>
    <col min="2569" max="2569" width="14.54296875" style="1" customWidth="1"/>
    <col min="2570" max="2570" width="17.179687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3.7265625" style="1" customWidth="1"/>
    <col min="2819" max="2819" width="12.54296875" style="1" customWidth="1"/>
    <col min="2820" max="2820" width="13.453125" style="1" customWidth="1"/>
    <col min="2821" max="2821" width="11" style="1" customWidth="1"/>
    <col min="2822" max="2822" width="15.453125" style="1" customWidth="1"/>
    <col min="2823" max="2823" width="14.54296875" style="1" customWidth="1"/>
    <col min="2824" max="2824" width="13.26953125" style="1" customWidth="1"/>
    <col min="2825" max="2825" width="14.54296875" style="1" customWidth="1"/>
    <col min="2826" max="2826" width="17.179687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3.7265625" style="1" customWidth="1"/>
    <col min="3075" max="3075" width="12.54296875" style="1" customWidth="1"/>
    <col min="3076" max="3076" width="13.453125" style="1" customWidth="1"/>
    <col min="3077" max="3077" width="11" style="1" customWidth="1"/>
    <col min="3078" max="3078" width="15.453125" style="1" customWidth="1"/>
    <col min="3079" max="3079" width="14.54296875" style="1" customWidth="1"/>
    <col min="3080" max="3080" width="13.26953125" style="1" customWidth="1"/>
    <col min="3081" max="3081" width="14.54296875" style="1" customWidth="1"/>
    <col min="3082" max="3082" width="17.179687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3.7265625" style="1" customWidth="1"/>
    <col min="3331" max="3331" width="12.54296875" style="1" customWidth="1"/>
    <col min="3332" max="3332" width="13.453125" style="1" customWidth="1"/>
    <col min="3333" max="3333" width="11" style="1" customWidth="1"/>
    <col min="3334" max="3334" width="15.453125" style="1" customWidth="1"/>
    <col min="3335" max="3335" width="14.54296875" style="1" customWidth="1"/>
    <col min="3336" max="3336" width="13.26953125" style="1" customWidth="1"/>
    <col min="3337" max="3337" width="14.54296875" style="1" customWidth="1"/>
    <col min="3338" max="3338" width="17.179687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3.7265625" style="1" customWidth="1"/>
    <col min="3587" max="3587" width="12.54296875" style="1" customWidth="1"/>
    <col min="3588" max="3588" width="13.453125" style="1" customWidth="1"/>
    <col min="3589" max="3589" width="11" style="1" customWidth="1"/>
    <col min="3590" max="3590" width="15.453125" style="1" customWidth="1"/>
    <col min="3591" max="3591" width="14.54296875" style="1" customWidth="1"/>
    <col min="3592" max="3592" width="13.26953125" style="1" customWidth="1"/>
    <col min="3593" max="3593" width="14.54296875" style="1" customWidth="1"/>
    <col min="3594" max="3594" width="17.179687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3.7265625" style="1" customWidth="1"/>
    <col min="3843" max="3843" width="12.54296875" style="1" customWidth="1"/>
    <col min="3844" max="3844" width="13.453125" style="1" customWidth="1"/>
    <col min="3845" max="3845" width="11" style="1" customWidth="1"/>
    <col min="3846" max="3846" width="15.453125" style="1" customWidth="1"/>
    <col min="3847" max="3847" width="14.54296875" style="1" customWidth="1"/>
    <col min="3848" max="3848" width="13.26953125" style="1" customWidth="1"/>
    <col min="3849" max="3849" width="14.54296875" style="1" customWidth="1"/>
    <col min="3850" max="3850" width="17.179687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3.7265625" style="1" customWidth="1"/>
    <col min="4099" max="4099" width="12.54296875" style="1" customWidth="1"/>
    <col min="4100" max="4100" width="13.453125" style="1" customWidth="1"/>
    <col min="4101" max="4101" width="11" style="1" customWidth="1"/>
    <col min="4102" max="4102" width="15.453125" style="1" customWidth="1"/>
    <col min="4103" max="4103" width="14.54296875" style="1" customWidth="1"/>
    <col min="4104" max="4104" width="13.26953125" style="1" customWidth="1"/>
    <col min="4105" max="4105" width="14.54296875" style="1" customWidth="1"/>
    <col min="4106" max="4106" width="17.179687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3.7265625" style="1" customWidth="1"/>
    <col min="4355" max="4355" width="12.54296875" style="1" customWidth="1"/>
    <col min="4356" max="4356" width="13.453125" style="1" customWidth="1"/>
    <col min="4357" max="4357" width="11" style="1" customWidth="1"/>
    <col min="4358" max="4358" width="15.453125" style="1" customWidth="1"/>
    <col min="4359" max="4359" width="14.54296875" style="1" customWidth="1"/>
    <col min="4360" max="4360" width="13.26953125" style="1" customWidth="1"/>
    <col min="4361" max="4361" width="14.54296875" style="1" customWidth="1"/>
    <col min="4362" max="4362" width="17.179687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3.7265625" style="1" customWidth="1"/>
    <col min="4611" max="4611" width="12.54296875" style="1" customWidth="1"/>
    <col min="4612" max="4612" width="13.453125" style="1" customWidth="1"/>
    <col min="4613" max="4613" width="11" style="1" customWidth="1"/>
    <col min="4614" max="4614" width="15.453125" style="1" customWidth="1"/>
    <col min="4615" max="4615" width="14.54296875" style="1" customWidth="1"/>
    <col min="4616" max="4616" width="13.26953125" style="1" customWidth="1"/>
    <col min="4617" max="4617" width="14.54296875" style="1" customWidth="1"/>
    <col min="4618" max="4618" width="17.179687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3.7265625" style="1" customWidth="1"/>
    <col min="4867" max="4867" width="12.54296875" style="1" customWidth="1"/>
    <col min="4868" max="4868" width="13.453125" style="1" customWidth="1"/>
    <col min="4869" max="4869" width="11" style="1" customWidth="1"/>
    <col min="4870" max="4870" width="15.453125" style="1" customWidth="1"/>
    <col min="4871" max="4871" width="14.54296875" style="1" customWidth="1"/>
    <col min="4872" max="4872" width="13.26953125" style="1" customWidth="1"/>
    <col min="4873" max="4873" width="14.54296875" style="1" customWidth="1"/>
    <col min="4874" max="4874" width="17.179687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3.7265625" style="1" customWidth="1"/>
    <col min="5123" max="5123" width="12.54296875" style="1" customWidth="1"/>
    <col min="5124" max="5124" width="13.453125" style="1" customWidth="1"/>
    <col min="5125" max="5125" width="11" style="1" customWidth="1"/>
    <col min="5126" max="5126" width="15.453125" style="1" customWidth="1"/>
    <col min="5127" max="5127" width="14.54296875" style="1" customWidth="1"/>
    <col min="5128" max="5128" width="13.26953125" style="1" customWidth="1"/>
    <col min="5129" max="5129" width="14.54296875" style="1" customWidth="1"/>
    <col min="5130" max="5130" width="17.179687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3.7265625" style="1" customWidth="1"/>
    <col min="5379" max="5379" width="12.54296875" style="1" customWidth="1"/>
    <col min="5380" max="5380" width="13.453125" style="1" customWidth="1"/>
    <col min="5381" max="5381" width="11" style="1" customWidth="1"/>
    <col min="5382" max="5382" width="15.453125" style="1" customWidth="1"/>
    <col min="5383" max="5383" width="14.54296875" style="1" customWidth="1"/>
    <col min="5384" max="5384" width="13.26953125" style="1" customWidth="1"/>
    <col min="5385" max="5385" width="14.54296875" style="1" customWidth="1"/>
    <col min="5386" max="5386" width="17.179687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3.7265625" style="1" customWidth="1"/>
    <col min="5635" max="5635" width="12.54296875" style="1" customWidth="1"/>
    <col min="5636" max="5636" width="13.453125" style="1" customWidth="1"/>
    <col min="5637" max="5637" width="11" style="1" customWidth="1"/>
    <col min="5638" max="5638" width="15.453125" style="1" customWidth="1"/>
    <col min="5639" max="5639" width="14.54296875" style="1" customWidth="1"/>
    <col min="5640" max="5640" width="13.26953125" style="1" customWidth="1"/>
    <col min="5641" max="5641" width="14.54296875" style="1" customWidth="1"/>
    <col min="5642" max="5642" width="17.179687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3.7265625" style="1" customWidth="1"/>
    <col min="5891" max="5891" width="12.54296875" style="1" customWidth="1"/>
    <col min="5892" max="5892" width="13.453125" style="1" customWidth="1"/>
    <col min="5893" max="5893" width="11" style="1" customWidth="1"/>
    <col min="5894" max="5894" width="15.453125" style="1" customWidth="1"/>
    <col min="5895" max="5895" width="14.54296875" style="1" customWidth="1"/>
    <col min="5896" max="5896" width="13.26953125" style="1" customWidth="1"/>
    <col min="5897" max="5897" width="14.54296875" style="1" customWidth="1"/>
    <col min="5898" max="5898" width="17.179687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3.7265625" style="1" customWidth="1"/>
    <col min="6147" max="6147" width="12.54296875" style="1" customWidth="1"/>
    <col min="6148" max="6148" width="13.453125" style="1" customWidth="1"/>
    <col min="6149" max="6149" width="11" style="1" customWidth="1"/>
    <col min="6150" max="6150" width="15.453125" style="1" customWidth="1"/>
    <col min="6151" max="6151" width="14.54296875" style="1" customWidth="1"/>
    <col min="6152" max="6152" width="13.26953125" style="1" customWidth="1"/>
    <col min="6153" max="6153" width="14.54296875" style="1" customWidth="1"/>
    <col min="6154" max="6154" width="17.179687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3.7265625" style="1" customWidth="1"/>
    <col min="6403" max="6403" width="12.54296875" style="1" customWidth="1"/>
    <col min="6404" max="6404" width="13.453125" style="1" customWidth="1"/>
    <col min="6405" max="6405" width="11" style="1" customWidth="1"/>
    <col min="6406" max="6406" width="15.453125" style="1" customWidth="1"/>
    <col min="6407" max="6407" width="14.54296875" style="1" customWidth="1"/>
    <col min="6408" max="6408" width="13.26953125" style="1" customWidth="1"/>
    <col min="6409" max="6409" width="14.54296875" style="1" customWidth="1"/>
    <col min="6410" max="6410" width="17.179687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3.7265625" style="1" customWidth="1"/>
    <col min="6659" max="6659" width="12.54296875" style="1" customWidth="1"/>
    <col min="6660" max="6660" width="13.453125" style="1" customWidth="1"/>
    <col min="6661" max="6661" width="11" style="1" customWidth="1"/>
    <col min="6662" max="6662" width="15.453125" style="1" customWidth="1"/>
    <col min="6663" max="6663" width="14.54296875" style="1" customWidth="1"/>
    <col min="6664" max="6664" width="13.26953125" style="1" customWidth="1"/>
    <col min="6665" max="6665" width="14.54296875" style="1" customWidth="1"/>
    <col min="6666" max="6666" width="17.179687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3.7265625" style="1" customWidth="1"/>
    <col min="6915" max="6915" width="12.54296875" style="1" customWidth="1"/>
    <col min="6916" max="6916" width="13.453125" style="1" customWidth="1"/>
    <col min="6917" max="6917" width="11" style="1" customWidth="1"/>
    <col min="6918" max="6918" width="15.453125" style="1" customWidth="1"/>
    <col min="6919" max="6919" width="14.54296875" style="1" customWidth="1"/>
    <col min="6920" max="6920" width="13.26953125" style="1" customWidth="1"/>
    <col min="6921" max="6921" width="14.54296875" style="1" customWidth="1"/>
    <col min="6922" max="6922" width="17.179687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3.7265625" style="1" customWidth="1"/>
    <col min="7171" max="7171" width="12.54296875" style="1" customWidth="1"/>
    <col min="7172" max="7172" width="13.453125" style="1" customWidth="1"/>
    <col min="7173" max="7173" width="11" style="1" customWidth="1"/>
    <col min="7174" max="7174" width="15.453125" style="1" customWidth="1"/>
    <col min="7175" max="7175" width="14.54296875" style="1" customWidth="1"/>
    <col min="7176" max="7176" width="13.26953125" style="1" customWidth="1"/>
    <col min="7177" max="7177" width="14.54296875" style="1" customWidth="1"/>
    <col min="7178" max="7178" width="17.179687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3.7265625" style="1" customWidth="1"/>
    <col min="7427" max="7427" width="12.54296875" style="1" customWidth="1"/>
    <col min="7428" max="7428" width="13.453125" style="1" customWidth="1"/>
    <col min="7429" max="7429" width="11" style="1" customWidth="1"/>
    <col min="7430" max="7430" width="15.453125" style="1" customWidth="1"/>
    <col min="7431" max="7431" width="14.54296875" style="1" customWidth="1"/>
    <col min="7432" max="7432" width="13.26953125" style="1" customWidth="1"/>
    <col min="7433" max="7433" width="14.54296875" style="1" customWidth="1"/>
    <col min="7434" max="7434" width="17.179687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3.7265625" style="1" customWidth="1"/>
    <col min="7683" max="7683" width="12.54296875" style="1" customWidth="1"/>
    <col min="7684" max="7684" width="13.453125" style="1" customWidth="1"/>
    <col min="7685" max="7685" width="11" style="1" customWidth="1"/>
    <col min="7686" max="7686" width="15.453125" style="1" customWidth="1"/>
    <col min="7687" max="7687" width="14.54296875" style="1" customWidth="1"/>
    <col min="7688" max="7688" width="13.26953125" style="1" customWidth="1"/>
    <col min="7689" max="7689" width="14.54296875" style="1" customWidth="1"/>
    <col min="7690" max="7690" width="17.179687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3.7265625" style="1" customWidth="1"/>
    <col min="7939" max="7939" width="12.54296875" style="1" customWidth="1"/>
    <col min="7940" max="7940" width="13.453125" style="1" customWidth="1"/>
    <col min="7941" max="7941" width="11" style="1" customWidth="1"/>
    <col min="7942" max="7942" width="15.453125" style="1" customWidth="1"/>
    <col min="7943" max="7943" width="14.54296875" style="1" customWidth="1"/>
    <col min="7944" max="7944" width="13.26953125" style="1" customWidth="1"/>
    <col min="7945" max="7945" width="14.54296875" style="1" customWidth="1"/>
    <col min="7946" max="7946" width="17.179687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3.7265625" style="1" customWidth="1"/>
    <col min="8195" max="8195" width="12.54296875" style="1" customWidth="1"/>
    <col min="8196" max="8196" width="13.453125" style="1" customWidth="1"/>
    <col min="8197" max="8197" width="11" style="1" customWidth="1"/>
    <col min="8198" max="8198" width="15.453125" style="1" customWidth="1"/>
    <col min="8199" max="8199" width="14.54296875" style="1" customWidth="1"/>
    <col min="8200" max="8200" width="13.26953125" style="1" customWidth="1"/>
    <col min="8201" max="8201" width="14.54296875" style="1" customWidth="1"/>
    <col min="8202" max="8202" width="17.179687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3.7265625" style="1" customWidth="1"/>
    <col min="8451" max="8451" width="12.54296875" style="1" customWidth="1"/>
    <col min="8452" max="8452" width="13.453125" style="1" customWidth="1"/>
    <col min="8453" max="8453" width="11" style="1" customWidth="1"/>
    <col min="8454" max="8454" width="15.453125" style="1" customWidth="1"/>
    <col min="8455" max="8455" width="14.54296875" style="1" customWidth="1"/>
    <col min="8456" max="8456" width="13.26953125" style="1" customWidth="1"/>
    <col min="8457" max="8457" width="14.54296875" style="1" customWidth="1"/>
    <col min="8458" max="8458" width="17.179687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3.7265625" style="1" customWidth="1"/>
    <col min="8707" max="8707" width="12.54296875" style="1" customWidth="1"/>
    <col min="8708" max="8708" width="13.453125" style="1" customWidth="1"/>
    <col min="8709" max="8709" width="11" style="1" customWidth="1"/>
    <col min="8710" max="8710" width="15.453125" style="1" customWidth="1"/>
    <col min="8711" max="8711" width="14.54296875" style="1" customWidth="1"/>
    <col min="8712" max="8712" width="13.26953125" style="1" customWidth="1"/>
    <col min="8713" max="8713" width="14.54296875" style="1" customWidth="1"/>
    <col min="8714" max="8714" width="17.179687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3.7265625" style="1" customWidth="1"/>
    <col min="8963" max="8963" width="12.54296875" style="1" customWidth="1"/>
    <col min="8964" max="8964" width="13.453125" style="1" customWidth="1"/>
    <col min="8965" max="8965" width="11" style="1" customWidth="1"/>
    <col min="8966" max="8966" width="15.453125" style="1" customWidth="1"/>
    <col min="8967" max="8967" width="14.54296875" style="1" customWidth="1"/>
    <col min="8968" max="8968" width="13.26953125" style="1" customWidth="1"/>
    <col min="8969" max="8969" width="14.54296875" style="1" customWidth="1"/>
    <col min="8970" max="8970" width="17.179687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3.7265625" style="1" customWidth="1"/>
    <col min="9219" max="9219" width="12.54296875" style="1" customWidth="1"/>
    <col min="9220" max="9220" width="13.453125" style="1" customWidth="1"/>
    <col min="9221" max="9221" width="11" style="1" customWidth="1"/>
    <col min="9222" max="9222" width="15.453125" style="1" customWidth="1"/>
    <col min="9223" max="9223" width="14.54296875" style="1" customWidth="1"/>
    <col min="9224" max="9224" width="13.26953125" style="1" customWidth="1"/>
    <col min="9225" max="9225" width="14.54296875" style="1" customWidth="1"/>
    <col min="9226" max="9226" width="17.179687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3.7265625" style="1" customWidth="1"/>
    <col min="9475" max="9475" width="12.54296875" style="1" customWidth="1"/>
    <col min="9476" max="9476" width="13.453125" style="1" customWidth="1"/>
    <col min="9477" max="9477" width="11" style="1" customWidth="1"/>
    <col min="9478" max="9478" width="15.453125" style="1" customWidth="1"/>
    <col min="9479" max="9479" width="14.54296875" style="1" customWidth="1"/>
    <col min="9480" max="9480" width="13.26953125" style="1" customWidth="1"/>
    <col min="9481" max="9481" width="14.54296875" style="1" customWidth="1"/>
    <col min="9482" max="9482" width="17.179687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3.7265625" style="1" customWidth="1"/>
    <col min="9731" max="9731" width="12.54296875" style="1" customWidth="1"/>
    <col min="9732" max="9732" width="13.453125" style="1" customWidth="1"/>
    <col min="9733" max="9733" width="11" style="1" customWidth="1"/>
    <col min="9734" max="9734" width="15.453125" style="1" customWidth="1"/>
    <col min="9735" max="9735" width="14.54296875" style="1" customWidth="1"/>
    <col min="9736" max="9736" width="13.26953125" style="1" customWidth="1"/>
    <col min="9737" max="9737" width="14.54296875" style="1" customWidth="1"/>
    <col min="9738" max="9738" width="17.179687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3.7265625" style="1" customWidth="1"/>
    <col min="9987" max="9987" width="12.54296875" style="1" customWidth="1"/>
    <col min="9988" max="9988" width="13.453125" style="1" customWidth="1"/>
    <col min="9989" max="9989" width="11" style="1" customWidth="1"/>
    <col min="9990" max="9990" width="15.453125" style="1" customWidth="1"/>
    <col min="9991" max="9991" width="14.54296875" style="1" customWidth="1"/>
    <col min="9992" max="9992" width="13.26953125" style="1" customWidth="1"/>
    <col min="9993" max="9993" width="14.54296875" style="1" customWidth="1"/>
    <col min="9994" max="9994" width="17.179687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3.7265625" style="1" customWidth="1"/>
    <col min="10243" max="10243" width="12.54296875" style="1" customWidth="1"/>
    <col min="10244" max="10244" width="13.453125" style="1" customWidth="1"/>
    <col min="10245" max="10245" width="11" style="1" customWidth="1"/>
    <col min="10246" max="10246" width="15.453125" style="1" customWidth="1"/>
    <col min="10247" max="10247" width="14.54296875" style="1" customWidth="1"/>
    <col min="10248" max="10248" width="13.26953125" style="1" customWidth="1"/>
    <col min="10249" max="10249" width="14.54296875" style="1" customWidth="1"/>
    <col min="10250" max="10250" width="17.179687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3.7265625" style="1" customWidth="1"/>
    <col min="10499" max="10499" width="12.54296875" style="1" customWidth="1"/>
    <col min="10500" max="10500" width="13.453125" style="1" customWidth="1"/>
    <col min="10501" max="10501" width="11" style="1" customWidth="1"/>
    <col min="10502" max="10502" width="15.453125" style="1" customWidth="1"/>
    <col min="10503" max="10503" width="14.54296875" style="1" customWidth="1"/>
    <col min="10504" max="10504" width="13.26953125" style="1" customWidth="1"/>
    <col min="10505" max="10505" width="14.54296875" style="1" customWidth="1"/>
    <col min="10506" max="10506" width="17.179687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3.7265625" style="1" customWidth="1"/>
    <col min="10755" max="10755" width="12.54296875" style="1" customWidth="1"/>
    <col min="10756" max="10756" width="13.453125" style="1" customWidth="1"/>
    <col min="10757" max="10757" width="11" style="1" customWidth="1"/>
    <col min="10758" max="10758" width="15.453125" style="1" customWidth="1"/>
    <col min="10759" max="10759" width="14.54296875" style="1" customWidth="1"/>
    <col min="10760" max="10760" width="13.26953125" style="1" customWidth="1"/>
    <col min="10761" max="10761" width="14.54296875" style="1" customWidth="1"/>
    <col min="10762" max="10762" width="17.179687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3.7265625" style="1" customWidth="1"/>
    <col min="11011" max="11011" width="12.54296875" style="1" customWidth="1"/>
    <col min="11012" max="11012" width="13.453125" style="1" customWidth="1"/>
    <col min="11013" max="11013" width="11" style="1" customWidth="1"/>
    <col min="11014" max="11014" width="15.453125" style="1" customWidth="1"/>
    <col min="11015" max="11015" width="14.54296875" style="1" customWidth="1"/>
    <col min="11016" max="11016" width="13.26953125" style="1" customWidth="1"/>
    <col min="11017" max="11017" width="14.54296875" style="1" customWidth="1"/>
    <col min="11018" max="11018" width="17.179687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3.7265625" style="1" customWidth="1"/>
    <col min="11267" max="11267" width="12.54296875" style="1" customWidth="1"/>
    <col min="11268" max="11268" width="13.453125" style="1" customWidth="1"/>
    <col min="11269" max="11269" width="11" style="1" customWidth="1"/>
    <col min="11270" max="11270" width="15.453125" style="1" customWidth="1"/>
    <col min="11271" max="11271" width="14.54296875" style="1" customWidth="1"/>
    <col min="11272" max="11272" width="13.26953125" style="1" customWidth="1"/>
    <col min="11273" max="11273" width="14.54296875" style="1" customWidth="1"/>
    <col min="11274" max="11274" width="17.179687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3.7265625" style="1" customWidth="1"/>
    <col min="11523" max="11523" width="12.54296875" style="1" customWidth="1"/>
    <col min="11524" max="11524" width="13.453125" style="1" customWidth="1"/>
    <col min="11525" max="11525" width="11" style="1" customWidth="1"/>
    <col min="11526" max="11526" width="15.453125" style="1" customWidth="1"/>
    <col min="11527" max="11527" width="14.54296875" style="1" customWidth="1"/>
    <col min="11528" max="11528" width="13.26953125" style="1" customWidth="1"/>
    <col min="11529" max="11529" width="14.54296875" style="1" customWidth="1"/>
    <col min="11530" max="11530" width="17.179687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3.7265625" style="1" customWidth="1"/>
    <col min="11779" max="11779" width="12.54296875" style="1" customWidth="1"/>
    <col min="11780" max="11780" width="13.453125" style="1" customWidth="1"/>
    <col min="11781" max="11781" width="11" style="1" customWidth="1"/>
    <col min="11782" max="11782" width="15.453125" style="1" customWidth="1"/>
    <col min="11783" max="11783" width="14.54296875" style="1" customWidth="1"/>
    <col min="11784" max="11784" width="13.26953125" style="1" customWidth="1"/>
    <col min="11785" max="11785" width="14.54296875" style="1" customWidth="1"/>
    <col min="11786" max="11786" width="17.179687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3.7265625" style="1" customWidth="1"/>
    <col min="12035" max="12035" width="12.54296875" style="1" customWidth="1"/>
    <col min="12036" max="12036" width="13.453125" style="1" customWidth="1"/>
    <col min="12037" max="12037" width="11" style="1" customWidth="1"/>
    <col min="12038" max="12038" width="15.453125" style="1" customWidth="1"/>
    <col min="12039" max="12039" width="14.54296875" style="1" customWidth="1"/>
    <col min="12040" max="12040" width="13.26953125" style="1" customWidth="1"/>
    <col min="12041" max="12041" width="14.54296875" style="1" customWidth="1"/>
    <col min="12042" max="12042" width="17.179687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3.7265625" style="1" customWidth="1"/>
    <col min="12291" max="12291" width="12.54296875" style="1" customWidth="1"/>
    <col min="12292" max="12292" width="13.453125" style="1" customWidth="1"/>
    <col min="12293" max="12293" width="11" style="1" customWidth="1"/>
    <col min="12294" max="12294" width="15.453125" style="1" customWidth="1"/>
    <col min="12295" max="12295" width="14.54296875" style="1" customWidth="1"/>
    <col min="12296" max="12296" width="13.26953125" style="1" customWidth="1"/>
    <col min="12297" max="12297" width="14.54296875" style="1" customWidth="1"/>
    <col min="12298" max="12298" width="17.179687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3.7265625" style="1" customWidth="1"/>
    <col min="12547" max="12547" width="12.54296875" style="1" customWidth="1"/>
    <col min="12548" max="12548" width="13.453125" style="1" customWidth="1"/>
    <col min="12549" max="12549" width="11" style="1" customWidth="1"/>
    <col min="12550" max="12550" width="15.453125" style="1" customWidth="1"/>
    <col min="12551" max="12551" width="14.54296875" style="1" customWidth="1"/>
    <col min="12552" max="12552" width="13.26953125" style="1" customWidth="1"/>
    <col min="12553" max="12553" width="14.54296875" style="1" customWidth="1"/>
    <col min="12554" max="12554" width="17.179687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3.7265625" style="1" customWidth="1"/>
    <col min="12803" max="12803" width="12.54296875" style="1" customWidth="1"/>
    <col min="12804" max="12804" width="13.453125" style="1" customWidth="1"/>
    <col min="12805" max="12805" width="11" style="1" customWidth="1"/>
    <col min="12806" max="12806" width="15.453125" style="1" customWidth="1"/>
    <col min="12807" max="12807" width="14.54296875" style="1" customWidth="1"/>
    <col min="12808" max="12808" width="13.26953125" style="1" customWidth="1"/>
    <col min="12809" max="12809" width="14.54296875" style="1" customWidth="1"/>
    <col min="12810" max="12810" width="17.179687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3.7265625" style="1" customWidth="1"/>
    <col min="13059" max="13059" width="12.54296875" style="1" customWidth="1"/>
    <col min="13060" max="13060" width="13.453125" style="1" customWidth="1"/>
    <col min="13061" max="13061" width="11" style="1" customWidth="1"/>
    <col min="13062" max="13062" width="15.453125" style="1" customWidth="1"/>
    <col min="13063" max="13063" width="14.54296875" style="1" customWidth="1"/>
    <col min="13064" max="13064" width="13.26953125" style="1" customWidth="1"/>
    <col min="13065" max="13065" width="14.54296875" style="1" customWidth="1"/>
    <col min="13066" max="13066" width="17.179687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3.7265625" style="1" customWidth="1"/>
    <col min="13315" max="13315" width="12.54296875" style="1" customWidth="1"/>
    <col min="13316" max="13316" width="13.453125" style="1" customWidth="1"/>
    <col min="13317" max="13317" width="11" style="1" customWidth="1"/>
    <col min="13318" max="13318" width="15.453125" style="1" customWidth="1"/>
    <col min="13319" max="13319" width="14.54296875" style="1" customWidth="1"/>
    <col min="13320" max="13320" width="13.26953125" style="1" customWidth="1"/>
    <col min="13321" max="13321" width="14.54296875" style="1" customWidth="1"/>
    <col min="13322" max="13322" width="17.179687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3.7265625" style="1" customWidth="1"/>
    <col min="13571" max="13571" width="12.54296875" style="1" customWidth="1"/>
    <col min="13572" max="13572" width="13.453125" style="1" customWidth="1"/>
    <col min="13573" max="13573" width="11" style="1" customWidth="1"/>
    <col min="13574" max="13574" width="15.453125" style="1" customWidth="1"/>
    <col min="13575" max="13575" width="14.54296875" style="1" customWidth="1"/>
    <col min="13576" max="13576" width="13.26953125" style="1" customWidth="1"/>
    <col min="13577" max="13577" width="14.54296875" style="1" customWidth="1"/>
    <col min="13578" max="13578" width="17.179687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3.7265625" style="1" customWidth="1"/>
    <col min="13827" max="13827" width="12.54296875" style="1" customWidth="1"/>
    <col min="13828" max="13828" width="13.453125" style="1" customWidth="1"/>
    <col min="13829" max="13829" width="11" style="1" customWidth="1"/>
    <col min="13830" max="13830" width="15.453125" style="1" customWidth="1"/>
    <col min="13831" max="13831" width="14.54296875" style="1" customWidth="1"/>
    <col min="13832" max="13832" width="13.26953125" style="1" customWidth="1"/>
    <col min="13833" max="13833" width="14.54296875" style="1" customWidth="1"/>
    <col min="13834" max="13834" width="17.179687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3.7265625" style="1" customWidth="1"/>
    <col min="14083" max="14083" width="12.54296875" style="1" customWidth="1"/>
    <col min="14084" max="14084" width="13.453125" style="1" customWidth="1"/>
    <col min="14085" max="14085" width="11" style="1" customWidth="1"/>
    <col min="14086" max="14086" width="15.453125" style="1" customWidth="1"/>
    <col min="14087" max="14087" width="14.54296875" style="1" customWidth="1"/>
    <col min="14088" max="14088" width="13.26953125" style="1" customWidth="1"/>
    <col min="14089" max="14089" width="14.54296875" style="1" customWidth="1"/>
    <col min="14090" max="14090" width="17.179687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3.7265625" style="1" customWidth="1"/>
    <col min="14339" max="14339" width="12.54296875" style="1" customWidth="1"/>
    <col min="14340" max="14340" width="13.453125" style="1" customWidth="1"/>
    <col min="14341" max="14341" width="11" style="1" customWidth="1"/>
    <col min="14342" max="14342" width="15.453125" style="1" customWidth="1"/>
    <col min="14343" max="14343" width="14.54296875" style="1" customWidth="1"/>
    <col min="14344" max="14344" width="13.26953125" style="1" customWidth="1"/>
    <col min="14345" max="14345" width="14.54296875" style="1" customWidth="1"/>
    <col min="14346" max="14346" width="17.179687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3.7265625" style="1" customWidth="1"/>
    <col min="14595" max="14595" width="12.54296875" style="1" customWidth="1"/>
    <col min="14596" max="14596" width="13.453125" style="1" customWidth="1"/>
    <col min="14597" max="14597" width="11" style="1" customWidth="1"/>
    <col min="14598" max="14598" width="15.453125" style="1" customWidth="1"/>
    <col min="14599" max="14599" width="14.54296875" style="1" customWidth="1"/>
    <col min="14600" max="14600" width="13.26953125" style="1" customWidth="1"/>
    <col min="14601" max="14601" width="14.54296875" style="1" customWidth="1"/>
    <col min="14602" max="14602" width="17.179687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3.7265625" style="1" customWidth="1"/>
    <col min="14851" max="14851" width="12.54296875" style="1" customWidth="1"/>
    <col min="14852" max="14852" width="13.453125" style="1" customWidth="1"/>
    <col min="14853" max="14853" width="11" style="1" customWidth="1"/>
    <col min="14854" max="14854" width="15.453125" style="1" customWidth="1"/>
    <col min="14855" max="14855" width="14.54296875" style="1" customWidth="1"/>
    <col min="14856" max="14856" width="13.26953125" style="1" customWidth="1"/>
    <col min="14857" max="14857" width="14.54296875" style="1" customWidth="1"/>
    <col min="14858" max="14858" width="17.179687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3.7265625" style="1" customWidth="1"/>
    <col min="15107" max="15107" width="12.54296875" style="1" customWidth="1"/>
    <col min="15108" max="15108" width="13.453125" style="1" customWidth="1"/>
    <col min="15109" max="15109" width="11" style="1" customWidth="1"/>
    <col min="15110" max="15110" width="15.453125" style="1" customWidth="1"/>
    <col min="15111" max="15111" width="14.54296875" style="1" customWidth="1"/>
    <col min="15112" max="15112" width="13.26953125" style="1" customWidth="1"/>
    <col min="15113" max="15113" width="14.54296875" style="1" customWidth="1"/>
    <col min="15114" max="15114" width="17.179687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3.7265625" style="1" customWidth="1"/>
    <col min="15363" max="15363" width="12.54296875" style="1" customWidth="1"/>
    <col min="15364" max="15364" width="13.453125" style="1" customWidth="1"/>
    <col min="15365" max="15365" width="11" style="1" customWidth="1"/>
    <col min="15366" max="15366" width="15.453125" style="1" customWidth="1"/>
    <col min="15367" max="15367" width="14.54296875" style="1" customWidth="1"/>
    <col min="15368" max="15368" width="13.26953125" style="1" customWidth="1"/>
    <col min="15369" max="15369" width="14.54296875" style="1" customWidth="1"/>
    <col min="15370" max="15370" width="17.179687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3.7265625" style="1" customWidth="1"/>
    <col min="15619" max="15619" width="12.54296875" style="1" customWidth="1"/>
    <col min="15620" max="15620" width="13.453125" style="1" customWidth="1"/>
    <col min="15621" max="15621" width="11" style="1" customWidth="1"/>
    <col min="15622" max="15622" width="15.453125" style="1" customWidth="1"/>
    <col min="15623" max="15623" width="14.54296875" style="1" customWidth="1"/>
    <col min="15624" max="15624" width="13.26953125" style="1" customWidth="1"/>
    <col min="15625" max="15625" width="14.54296875" style="1" customWidth="1"/>
    <col min="15626" max="15626" width="17.179687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3.7265625" style="1" customWidth="1"/>
    <col min="15875" max="15875" width="12.54296875" style="1" customWidth="1"/>
    <col min="15876" max="15876" width="13.453125" style="1" customWidth="1"/>
    <col min="15877" max="15877" width="11" style="1" customWidth="1"/>
    <col min="15878" max="15878" width="15.453125" style="1" customWidth="1"/>
    <col min="15879" max="15879" width="14.54296875" style="1" customWidth="1"/>
    <col min="15880" max="15880" width="13.26953125" style="1" customWidth="1"/>
    <col min="15881" max="15881" width="14.54296875" style="1" customWidth="1"/>
    <col min="15882" max="15882" width="17.179687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3.7265625" style="1" customWidth="1"/>
    <col min="16131" max="16131" width="12.54296875" style="1" customWidth="1"/>
    <col min="16132" max="16132" width="13.453125" style="1" customWidth="1"/>
    <col min="16133" max="16133" width="11" style="1" customWidth="1"/>
    <col min="16134" max="16134" width="15.453125" style="1" customWidth="1"/>
    <col min="16135" max="16135" width="14.54296875" style="1" customWidth="1"/>
    <col min="16136" max="16136" width="13.26953125" style="1" customWidth="1"/>
    <col min="16137" max="16137" width="14.54296875" style="1" customWidth="1"/>
    <col min="16138" max="16138" width="17.179687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4" ht="14" x14ac:dyDescent="0.3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4" ht="14" x14ac:dyDescent="0.3">
      <c r="A2" s="66" t="s">
        <v>1</v>
      </c>
      <c r="B2" s="66"/>
      <c r="C2" s="66"/>
      <c r="D2" s="66"/>
      <c r="E2" s="66"/>
      <c r="F2" s="66"/>
      <c r="G2" s="66"/>
      <c r="H2" s="66"/>
      <c r="I2" s="66"/>
      <c r="J2" s="66"/>
      <c r="K2" s="66"/>
    </row>
    <row r="3" spans="1:14" ht="14" x14ac:dyDescent="0.3">
      <c r="A3" s="66" t="s">
        <v>2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4" ht="14" x14ac:dyDescent="0.3">
      <c r="A4" s="67" t="s">
        <v>3</v>
      </c>
      <c r="B4" s="67"/>
      <c r="C4" s="67"/>
      <c r="D4" s="67"/>
      <c r="E4" s="67"/>
      <c r="F4" s="67"/>
      <c r="G4" s="67"/>
      <c r="H4" s="67"/>
      <c r="I4" s="67"/>
      <c r="J4" s="67"/>
      <c r="K4" s="67"/>
    </row>
    <row r="5" spans="1:14" ht="14" x14ac:dyDescent="0.3">
      <c r="A5" s="68" t="s">
        <v>46</v>
      </c>
      <c r="B5" s="68"/>
      <c r="C5" s="68"/>
      <c r="D5" s="68"/>
      <c r="E5" s="68"/>
      <c r="F5" s="68"/>
      <c r="G5" s="68"/>
      <c r="H5" s="68"/>
      <c r="I5" s="68"/>
      <c r="J5" s="68"/>
      <c r="K5" s="68"/>
    </row>
    <row r="6" spans="1:14" ht="14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4" ht="22.5" customHeight="1" x14ac:dyDescent="0.25">
      <c r="A7" s="78" t="s">
        <v>77</v>
      </c>
      <c r="B7" s="79"/>
      <c r="C7" s="79"/>
      <c r="D7" s="79"/>
      <c r="E7" s="79"/>
      <c r="F7" s="79"/>
      <c r="G7" s="79"/>
      <c r="H7" s="79"/>
      <c r="I7" s="79"/>
      <c r="J7" s="79"/>
      <c r="K7" s="80"/>
    </row>
    <row r="8" spans="1:14" ht="22.5" customHeight="1" x14ac:dyDescent="0.35">
      <c r="A8" s="3" t="s">
        <v>6</v>
      </c>
      <c r="B8" s="4"/>
      <c r="C8" s="3" t="s">
        <v>107</v>
      </c>
      <c r="D8" s="4"/>
      <c r="E8" s="3" t="s">
        <v>8</v>
      </c>
      <c r="F8" s="5" t="s">
        <v>108</v>
      </c>
      <c r="G8" s="6"/>
      <c r="H8" s="7"/>
      <c r="I8" s="7"/>
      <c r="J8" s="3" t="s">
        <v>9</v>
      </c>
      <c r="K8" s="5" t="s">
        <v>109</v>
      </c>
    </row>
    <row r="9" spans="1:14" ht="24" customHeight="1" x14ac:dyDescent="0.35">
      <c r="A9" s="70" t="s">
        <v>10</v>
      </c>
      <c r="B9" s="70"/>
      <c r="C9" s="71" t="s">
        <v>110</v>
      </c>
      <c r="D9" s="72"/>
      <c r="E9" s="8" t="s">
        <v>12</v>
      </c>
      <c r="F9" s="9"/>
      <c r="G9" s="73" t="s">
        <v>111</v>
      </c>
      <c r="H9" s="74"/>
      <c r="I9" s="74"/>
      <c r="J9" s="75"/>
      <c r="K9" s="4"/>
    </row>
    <row r="10" spans="1:14" ht="70" x14ac:dyDescent="0.25">
      <c r="A10" s="10" t="s">
        <v>14</v>
      </c>
      <c r="B10" s="10" t="s">
        <v>15</v>
      </c>
      <c r="C10" s="11" t="s">
        <v>16</v>
      </c>
      <c r="D10" s="11" t="s">
        <v>17</v>
      </c>
      <c r="E10" s="11" t="s">
        <v>18</v>
      </c>
      <c r="F10" s="11" t="s">
        <v>19</v>
      </c>
      <c r="G10" s="11" t="s">
        <v>20</v>
      </c>
      <c r="H10" s="11" t="s">
        <v>21</v>
      </c>
      <c r="I10" s="11" t="s">
        <v>22</v>
      </c>
      <c r="J10" s="11" t="s">
        <v>23</v>
      </c>
      <c r="K10" s="11" t="s">
        <v>24</v>
      </c>
    </row>
    <row r="11" spans="1:14" ht="16.5" customHeight="1" x14ac:dyDescent="0.35">
      <c r="A11" s="7" t="s">
        <v>25</v>
      </c>
      <c r="B11" s="7" t="s">
        <v>26</v>
      </c>
      <c r="C11" s="7" t="s">
        <v>27</v>
      </c>
      <c r="D11" s="7" t="s">
        <v>28</v>
      </c>
      <c r="E11" s="7" t="s">
        <v>29</v>
      </c>
      <c r="F11" s="7" t="s">
        <v>30</v>
      </c>
      <c r="G11" s="7" t="s">
        <v>31</v>
      </c>
      <c r="H11" s="7" t="s">
        <v>32</v>
      </c>
      <c r="I11" s="7" t="s">
        <v>33</v>
      </c>
      <c r="J11" s="12" t="s">
        <v>34</v>
      </c>
      <c r="K11" s="12" t="s">
        <v>35</v>
      </c>
    </row>
    <row r="12" spans="1:14" ht="28" x14ac:dyDescent="0.3">
      <c r="A12" s="13">
        <v>1</v>
      </c>
      <c r="B12" s="14" t="s">
        <v>36</v>
      </c>
      <c r="C12" s="15">
        <v>1653100000</v>
      </c>
      <c r="D12" s="16">
        <v>3090268.8</v>
      </c>
      <c r="E12" s="17">
        <v>1.7270000000000001</v>
      </c>
      <c r="F12" s="16">
        <f>(C12*0.5)/12</f>
        <v>68879166.666666672</v>
      </c>
      <c r="G12" s="16">
        <f>D12*E12</f>
        <v>5336894.2176000001</v>
      </c>
      <c r="H12" s="16">
        <f>G12*(1/100)</f>
        <v>53368.942176000004</v>
      </c>
      <c r="I12" s="16">
        <f>G12-H12</f>
        <v>5283525.2754239999</v>
      </c>
      <c r="J12" s="16">
        <f>F12+I12</f>
        <v>74162691.942090675</v>
      </c>
      <c r="K12" s="16">
        <f>F12+G12</f>
        <v>74216060.884266675</v>
      </c>
      <c r="L12" s="18"/>
      <c r="M12" s="18"/>
      <c r="N12" s="18"/>
    </row>
    <row r="13" spans="1:14" ht="14" x14ac:dyDescent="0.3">
      <c r="A13" s="7"/>
      <c r="B13" s="3"/>
      <c r="C13" s="3"/>
      <c r="D13" s="3"/>
      <c r="E13" s="19"/>
      <c r="F13" s="20"/>
      <c r="G13" s="21"/>
      <c r="H13" s="21"/>
      <c r="I13" s="21"/>
      <c r="J13" s="22"/>
      <c r="K13" s="20"/>
      <c r="L13" s="18"/>
      <c r="M13" s="18"/>
      <c r="N13" s="18"/>
    </row>
    <row r="14" spans="1:14" ht="9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3"/>
      <c r="M14" s="24"/>
      <c r="N14" s="18"/>
    </row>
    <row r="15" spans="1:14" ht="16.5" customHeight="1" x14ac:dyDescent="0.35">
      <c r="A15" s="2"/>
      <c r="B15" s="2"/>
      <c r="C15" s="76" t="s">
        <v>37</v>
      </c>
      <c r="D15" s="76"/>
      <c r="E15" s="76"/>
      <c r="F15" s="26">
        <f>ROUND(J12,0)</f>
        <v>74162692</v>
      </c>
      <c r="G15" s="27"/>
      <c r="H15" s="28"/>
      <c r="I15" s="2"/>
      <c r="J15" s="2"/>
      <c r="K15" s="2"/>
    </row>
    <row r="16" spans="1:14" ht="14.5" x14ac:dyDescent="0.35">
      <c r="A16" s="2"/>
      <c r="B16" s="2"/>
      <c r="C16" s="25"/>
      <c r="D16" s="25"/>
      <c r="E16" s="25"/>
      <c r="F16" s="2" t="s">
        <v>112</v>
      </c>
      <c r="G16" s="28"/>
      <c r="H16" s="2"/>
      <c r="I16" s="2"/>
      <c r="J16" s="2"/>
      <c r="K16" s="2"/>
    </row>
    <row r="17" spans="1:11" ht="7.5" customHeight="1" x14ac:dyDescent="0.35">
      <c r="A17" s="2"/>
      <c r="B17" s="2"/>
      <c r="C17" s="2"/>
      <c r="D17" s="2"/>
      <c r="E17" s="29"/>
      <c r="F17" s="2"/>
      <c r="G17" s="28"/>
      <c r="H17" s="2"/>
      <c r="I17" s="2"/>
      <c r="J17" s="2"/>
      <c r="K17" s="2"/>
    </row>
    <row r="18" spans="1:11" ht="17.25" customHeight="1" x14ac:dyDescent="0.35">
      <c r="A18" s="2"/>
      <c r="B18" s="2"/>
      <c r="C18" s="76" t="s">
        <v>39</v>
      </c>
      <c r="D18" s="76"/>
      <c r="E18" s="76"/>
      <c r="F18" s="26">
        <f>ROUND(K12,0)</f>
        <v>74216061</v>
      </c>
      <c r="G18" s="30"/>
      <c r="H18" s="28"/>
      <c r="I18" s="30"/>
      <c r="J18" s="2"/>
      <c r="K18" s="2"/>
    </row>
    <row r="19" spans="1:11" ht="14.5" x14ac:dyDescent="0.35">
      <c r="A19" s="2"/>
      <c r="B19" s="2"/>
      <c r="C19" s="2"/>
      <c r="D19" s="2"/>
      <c r="E19" s="2"/>
      <c r="F19" s="2" t="s">
        <v>113</v>
      </c>
      <c r="G19" s="28"/>
      <c r="H19" s="2"/>
      <c r="I19" s="2"/>
      <c r="J19" s="2"/>
      <c r="K19" s="2"/>
    </row>
    <row r="20" spans="1:11" ht="3.75" customHeight="1" x14ac:dyDescent="0.3">
      <c r="A20" s="2"/>
      <c r="B20" s="2"/>
      <c r="C20" s="2"/>
      <c r="D20" s="2"/>
      <c r="E20" s="2"/>
      <c r="F20" s="2"/>
      <c r="G20" s="29"/>
      <c r="H20" s="2"/>
      <c r="I20" s="2"/>
      <c r="J20" s="2"/>
      <c r="K20" s="2"/>
    </row>
    <row r="21" spans="1:11" ht="6.75" customHeight="1" x14ac:dyDescent="0.35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</row>
    <row r="22" spans="1:11" ht="12.75" customHeight="1" x14ac:dyDescent="0.35">
      <c r="A22" s="28"/>
      <c r="B22" s="28"/>
      <c r="C22" s="28"/>
      <c r="D22" s="28"/>
      <c r="E22" s="28"/>
      <c r="F22" s="28"/>
      <c r="G22" s="2" t="s">
        <v>41</v>
      </c>
      <c r="H22" s="28"/>
      <c r="I22" s="28"/>
      <c r="J22" s="28"/>
      <c r="K22" s="28"/>
    </row>
    <row r="23" spans="1:11" ht="14.5" x14ac:dyDescent="0.35">
      <c r="A23" s="28"/>
      <c r="B23" s="28"/>
      <c r="C23" s="28"/>
      <c r="D23" s="28"/>
      <c r="E23" s="28"/>
      <c r="F23" s="2"/>
      <c r="G23" s="28"/>
      <c r="H23" s="28"/>
      <c r="I23" s="28"/>
      <c r="J23" s="28"/>
      <c r="K23" s="28"/>
    </row>
    <row r="24" spans="1:11" ht="22.5" customHeight="1" x14ac:dyDescent="0.35">
      <c r="A24" s="31"/>
      <c r="B24" s="31"/>
      <c r="C24" s="31"/>
      <c r="D24" s="31"/>
      <c r="E24" s="31"/>
      <c r="F24" s="31"/>
      <c r="G24" s="31" t="s">
        <v>42</v>
      </c>
      <c r="H24" s="31"/>
      <c r="I24" s="2"/>
      <c r="J24" s="31"/>
      <c r="K24" s="28"/>
    </row>
    <row r="25" spans="1:11" ht="16.5" customHeight="1" x14ac:dyDescent="0.35">
      <c r="A25" s="31"/>
      <c r="B25" s="31"/>
      <c r="C25" s="31"/>
      <c r="D25" s="31"/>
      <c r="E25" s="31"/>
      <c r="F25" s="31"/>
      <c r="G25" s="31"/>
      <c r="H25" s="64" t="s">
        <v>43</v>
      </c>
      <c r="I25" s="64"/>
      <c r="J25" s="64"/>
      <c r="K25" s="28"/>
    </row>
    <row r="26" spans="1:11" ht="14.5" x14ac:dyDescent="0.35">
      <c r="A26" s="31"/>
      <c r="B26" s="31"/>
      <c r="C26" s="31"/>
      <c r="D26" s="31"/>
      <c r="E26" s="31"/>
      <c r="F26" s="31"/>
      <c r="G26" s="31"/>
      <c r="H26" s="31" t="s">
        <v>44</v>
      </c>
      <c r="I26" s="2"/>
      <c r="J26" s="31"/>
      <c r="K26" s="28"/>
    </row>
    <row r="27" spans="1:11" ht="14.5" x14ac:dyDescent="0.35">
      <c r="A27" s="32" t="s">
        <v>85</v>
      </c>
      <c r="B27" s="32"/>
      <c r="C27" s="32"/>
      <c r="D27" s="32"/>
      <c r="E27" s="32"/>
      <c r="F27" s="32"/>
      <c r="G27" s="32"/>
      <c r="H27" s="32"/>
      <c r="I27" s="32"/>
      <c r="J27" s="32"/>
      <c r="K27"/>
    </row>
    <row r="28" spans="1:11" ht="14.5" x14ac:dyDescent="0.35">
      <c r="A28" s="32"/>
      <c r="B28" s="32"/>
      <c r="C28" s="32"/>
      <c r="D28" s="32"/>
      <c r="E28" s="32"/>
      <c r="F28" s="32"/>
      <c r="G28" s="32"/>
      <c r="H28" s="32"/>
      <c r="I28" s="32"/>
      <c r="J28" s="32"/>
      <c r="K28"/>
    </row>
    <row r="29" spans="1:11" ht="13" x14ac:dyDescent="0.3">
      <c r="A29" s="32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>
      <selection activeCell="P8" sqref="P8"/>
    </sheetView>
  </sheetViews>
  <sheetFormatPr defaultRowHeight="11.5" x14ac:dyDescent="0.25"/>
  <cols>
    <col min="1" max="1" width="5.26953125" style="1" customWidth="1"/>
    <col min="2" max="2" width="13.7265625" style="1" customWidth="1"/>
    <col min="3" max="3" width="12.54296875" style="1" customWidth="1"/>
    <col min="4" max="4" width="13.453125" style="1" customWidth="1"/>
    <col min="5" max="5" width="11" style="1" customWidth="1"/>
    <col min="6" max="6" width="15.453125" style="1" customWidth="1"/>
    <col min="7" max="7" width="14.54296875" style="1" customWidth="1"/>
    <col min="8" max="8" width="13.26953125" style="1" customWidth="1"/>
    <col min="9" max="9" width="14.54296875" style="1" customWidth="1"/>
    <col min="10" max="10" width="17.179687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3.7265625" style="1" customWidth="1"/>
    <col min="259" max="259" width="12.54296875" style="1" customWidth="1"/>
    <col min="260" max="260" width="13.453125" style="1" customWidth="1"/>
    <col min="261" max="261" width="11" style="1" customWidth="1"/>
    <col min="262" max="262" width="15.453125" style="1" customWidth="1"/>
    <col min="263" max="263" width="14.54296875" style="1" customWidth="1"/>
    <col min="264" max="264" width="13.26953125" style="1" customWidth="1"/>
    <col min="265" max="265" width="14.54296875" style="1" customWidth="1"/>
    <col min="266" max="266" width="17.179687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3.7265625" style="1" customWidth="1"/>
    <col min="515" max="515" width="12.54296875" style="1" customWidth="1"/>
    <col min="516" max="516" width="13.453125" style="1" customWidth="1"/>
    <col min="517" max="517" width="11" style="1" customWidth="1"/>
    <col min="518" max="518" width="15.453125" style="1" customWidth="1"/>
    <col min="519" max="519" width="14.54296875" style="1" customWidth="1"/>
    <col min="520" max="520" width="13.26953125" style="1" customWidth="1"/>
    <col min="521" max="521" width="14.54296875" style="1" customWidth="1"/>
    <col min="522" max="522" width="17.179687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3.7265625" style="1" customWidth="1"/>
    <col min="771" max="771" width="12.54296875" style="1" customWidth="1"/>
    <col min="772" max="772" width="13.453125" style="1" customWidth="1"/>
    <col min="773" max="773" width="11" style="1" customWidth="1"/>
    <col min="774" max="774" width="15.453125" style="1" customWidth="1"/>
    <col min="775" max="775" width="14.54296875" style="1" customWidth="1"/>
    <col min="776" max="776" width="13.26953125" style="1" customWidth="1"/>
    <col min="777" max="777" width="14.54296875" style="1" customWidth="1"/>
    <col min="778" max="778" width="17.179687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3.7265625" style="1" customWidth="1"/>
    <col min="1027" max="1027" width="12.54296875" style="1" customWidth="1"/>
    <col min="1028" max="1028" width="13.453125" style="1" customWidth="1"/>
    <col min="1029" max="1029" width="11" style="1" customWidth="1"/>
    <col min="1030" max="1030" width="15.453125" style="1" customWidth="1"/>
    <col min="1031" max="1031" width="14.54296875" style="1" customWidth="1"/>
    <col min="1032" max="1032" width="13.26953125" style="1" customWidth="1"/>
    <col min="1033" max="1033" width="14.54296875" style="1" customWidth="1"/>
    <col min="1034" max="1034" width="17.179687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3.7265625" style="1" customWidth="1"/>
    <col min="1283" max="1283" width="12.54296875" style="1" customWidth="1"/>
    <col min="1284" max="1284" width="13.453125" style="1" customWidth="1"/>
    <col min="1285" max="1285" width="11" style="1" customWidth="1"/>
    <col min="1286" max="1286" width="15.453125" style="1" customWidth="1"/>
    <col min="1287" max="1287" width="14.54296875" style="1" customWidth="1"/>
    <col min="1288" max="1288" width="13.26953125" style="1" customWidth="1"/>
    <col min="1289" max="1289" width="14.54296875" style="1" customWidth="1"/>
    <col min="1290" max="1290" width="17.179687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3.7265625" style="1" customWidth="1"/>
    <col min="1539" max="1539" width="12.54296875" style="1" customWidth="1"/>
    <col min="1540" max="1540" width="13.453125" style="1" customWidth="1"/>
    <col min="1541" max="1541" width="11" style="1" customWidth="1"/>
    <col min="1542" max="1542" width="15.453125" style="1" customWidth="1"/>
    <col min="1543" max="1543" width="14.54296875" style="1" customWidth="1"/>
    <col min="1544" max="1544" width="13.26953125" style="1" customWidth="1"/>
    <col min="1545" max="1545" width="14.54296875" style="1" customWidth="1"/>
    <col min="1546" max="1546" width="17.179687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3.7265625" style="1" customWidth="1"/>
    <col min="1795" max="1795" width="12.54296875" style="1" customWidth="1"/>
    <col min="1796" max="1796" width="13.453125" style="1" customWidth="1"/>
    <col min="1797" max="1797" width="11" style="1" customWidth="1"/>
    <col min="1798" max="1798" width="15.453125" style="1" customWidth="1"/>
    <col min="1799" max="1799" width="14.54296875" style="1" customWidth="1"/>
    <col min="1800" max="1800" width="13.26953125" style="1" customWidth="1"/>
    <col min="1801" max="1801" width="14.54296875" style="1" customWidth="1"/>
    <col min="1802" max="1802" width="17.179687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3.7265625" style="1" customWidth="1"/>
    <col min="2051" max="2051" width="12.54296875" style="1" customWidth="1"/>
    <col min="2052" max="2052" width="13.453125" style="1" customWidth="1"/>
    <col min="2053" max="2053" width="11" style="1" customWidth="1"/>
    <col min="2054" max="2054" width="15.453125" style="1" customWidth="1"/>
    <col min="2055" max="2055" width="14.54296875" style="1" customWidth="1"/>
    <col min="2056" max="2056" width="13.26953125" style="1" customWidth="1"/>
    <col min="2057" max="2057" width="14.54296875" style="1" customWidth="1"/>
    <col min="2058" max="2058" width="17.179687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3.7265625" style="1" customWidth="1"/>
    <col min="2307" max="2307" width="12.54296875" style="1" customWidth="1"/>
    <col min="2308" max="2308" width="13.453125" style="1" customWidth="1"/>
    <col min="2309" max="2309" width="11" style="1" customWidth="1"/>
    <col min="2310" max="2310" width="15.453125" style="1" customWidth="1"/>
    <col min="2311" max="2311" width="14.54296875" style="1" customWidth="1"/>
    <col min="2312" max="2312" width="13.26953125" style="1" customWidth="1"/>
    <col min="2313" max="2313" width="14.54296875" style="1" customWidth="1"/>
    <col min="2314" max="2314" width="17.179687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3.7265625" style="1" customWidth="1"/>
    <col min="2563" max="2563" width="12.54296875" style="1" customWidth="1"/>
    <col min="2564" max="2564" width="13.453125" style="1" customWidth="1"/>
    <col min="2565" max="2565" width="11" style="1" customWidth="1"/>
    <col min="2566" max="2566" width="15.453125" style="1" customWidth="1"/>
    <col min="2567" max="2567" width="14.54296875" style="1" customWidth="1"/>
    <col min="2568" max="2568" width="13.26953125" style="1" customWidth="1"/>
    <col min="2569" max="2569" width="14.54296875" style="1" customWidth="1"/>
    <col min="2570" max="2570" width="17.179687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3.7265625" style="1" customWidth="1"/>
    <col min="2819" max="2819" width="12.54296875" style="1" customWidth="1"/>
    <col min="2820" max="2820" width="13.453125" style="1" customWidth="1"/>
    <col min="2821" max="2821" width="11" style="1" customWidth="1"/>
    <col min="2822" max="2822" width="15.453125" style="1" customWidth="1"/>
    <col min="2823" max="2823" width="14.54296875" style="1" customWidth="1"/>
    <col min="2824" max="2824" width="13.26953125" style="1" customWidth="1"/>
    <col min="2825" max="2825" width="14.54296875" style="1" customWidth="1"/>
    <col min="2826" max="2826" width="17.179687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3.7265625" style="1" customWidth="1"/>
    <col min="3075" max="3075" width="12.54296875" style="1" customWidth="1"/>
    <col min="3076" max="3076" width="13.453125" style="1" customWidth="1"/>
    <col min="3077" max="3077" width="11" style="1" customWidth="1"/>
    <col min="3078" max="3078" width="15.453125" style="1" customWidth="1"/>
    <col min="3079" max="3079" width="14.54296875" style="1" customWidth="1"/>
    <col min="3080" max="3080" width="13.26953125" style="1" customWidth="1"/>
    <col min="3081" max="3081" width="14.54296875" style="1" customWidth="1"/>
    <col min="3082" max="3082" width="17.179687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3.7265625" style="1" customWidth="1"/>
    <col min="3331" max="3331" width="12.54296875" style="1" customWidth="1"/>
    <col min="3332" max="3332" width="13.453125" style="1" customWidth="1"/>
    <col min="3333" max="3333" width="11" style="1" customWidth="1"/>
    <col min="3334" max="3334" width="15.453125" style="1" customWidth="1"/>
    <col min="3335" max="3335" width="14.54296875" style="1" customWidth="1"/>
    <col min="3336" max="3336" width="13.26953125" style="1" customWidth="1"/>
    <col min="3337" max="3337" width="14.54296875" style="1" customWidth="1"/>
    <col min="3338" max="3338" width="17.179687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3.7265625" style="1" customWidth="1"/>
    <col min="3587" max="3587" width="12.54296875" style="1" customWidth="1"/>
    <col min="3588" max="3588" width="13.453125" style="1" customWidth="1"/>
    <col min="3589" max="3589" width="11" style="1" customWidth="1"/>
    <col min="3590" max="3590" width="15.453125" style="1" customWidth="1"/>
    <col min="3591" max="3591" width="14.54296875" style="1" customWidth="1"/>
    <col min="3592" max="3592" width="13.26953125" style="1" customWidth="1"/>
    <col min="3593" max="3593" width="14.54296875" style="1" customWidth="1"/>
    <col min="3594" max="3594" width="17.179687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3.7265625" style="1" customWidth="1"/>
    <col min="3843" max="3843" width="12.54296875" style="1" customWidth="1"/>
    <col min="3844" max="3844" width="13.453125" style="1" customWidth="1"/>
    <col min="3845" max="3845" width="11" style="1" customWidth="1"/>
    <col min="3846" max="3846" width="15.453125" style="1" customWidth="1"/>
    <col min="3847" max="3847" width="14.54296875" style="1" customWidth="1"/>
    <col min="3848" max="3848" width="13.26953125" style="1" customWidth="1"/>
    <col min="3849" max="3849" width="14.54296875" style="1" customWidth="1"/>
    <col min="3850" max="3850" width="17.179687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3.7265625" style="1" customWidth="1"/>
    <col min="4099" max="4099" width="12.54296875" style="1" customWidth="1"/>
    <col min="4100" max="4100" width="13.453125" style="1" customWidth="1"/>
    <col min="4101" max="4101" width="11" style="1" customWidth="1"/>
    <col min="4102" max="4102" width="15.453125" style="1" customWidth="1"/>
    <col min="4103" max="4103" width="14.54296875" style="1" customWidth="1"/>
    <col min="4104" max="4104" width="13.26953125" style="1" customWidth="1"/>
    <col min="4105" max="4105" width="14.54296875" style="1" customWidth="1"/>
    <col min="4106" max="4106" width="17.179687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3.7265625" style="1" customWidth="1"/>
    <col min="4355" max="4355" width="12.54296875" style="1" customWidth="1"/>
    <col min="4356" max="4356" width="13.453125" style="1" customWidth="1"/>
    <col min="4357" max="4357" width="11" style="1" customWidth="1"/>
    <col min="4358" max="4358" width="15.453125" style="1" customWidth="1"/>
    <col min="4359" max="4359" width="14.54296875" style="1" customWidth="1"/>
    <col min="4360" max="4360" width="13.26953125" style="1" customWidth="1"/>
    <col min="4361" max="4361" width="14.54296875" style="1" customWidth="1"/>
    <col min="4362" max="4362" width="17.179687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3.7265625" style="1" customWidth="1"/>
    <col min="4611" max="4611" width="12.54296875" style="1" customWidth="1"/>
    <col min="4612" max="4612" width="13.453125" style="1" customWidth="1"/>
    <col min="4613" max="4613" width="11" style="1" customWidth="1"/>
    <col min="4614" max="4614" width="15.453125" style="1" customWidth="1"/>
    <col min="4615" max="4615" width="14.54296875" style="1" customWidth="1"/>
    <col min="4616" max="4616" width="13.26953125" style="1" customWidth="1"/>
    <col min="4617" max="4617" width="14.54296875" style="1" customWidth="1"/>
    <col min="4618" max="4618" width="17.179687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3.7265625" style="1" customWidth="1"/>
    <col min="4867" max="4867" width="12.54296875" style="1" customWidth="1"/>
    <col min="4868" max="4868" width="13.453125" style="1" customWidth="1"/>
    <col min="4869" max="4869" width="11" style="1" customWidth="1"/>
    <col min="4870" max="4870" width="15.453125" style="1" customWidth="1"/>
    <col min="4871" max="4871" width="14.54296875" style="1" customWidth="1"/>
    <col min="4872" max="4872" width="13.26953125" style="1" customWidth="1"/>
    <col min="4873" max="4873" width="14.54296875" style="1" customWidth="1"/>
    <col min="4874" max="4874" width="17.179687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3.7265625" style="1" customWidth="1"/>
    <col min="5123" max="5123" width="12.54296875" style="1" customWidth="1"/>
    <col min="5124" max="5124" width="13.453125" style="1" customWidth="1"/>
    <col min="5125" max="5125" width="11" style="1" customWidth="1"/>
    <col min="5126" max="5126" width="15.453125" style="1" customWidth="1"/>
    <col min="5127" max="5127" width="14.54296875" style="1" customWidth="1"/>
    <col min="5128" max="5128" width="13.26953125" style="1" customWidth="1"/>
    <col min="5129" max="5129" width="14.54296875" style="1" customWidth="1"/>
    <col min="5130" max="5130" width="17.179687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3.7265625" style="1" customWidth="1"/>
    <col min="5379" max="5379" width="12.54296875" style="1" customWidth="1"/>
    <col min="5380" max="5380" width="13.453125" style="1" customWidth="1"/>
    <col min="5381" max="5381" width="11" style="1" customWidth="1"/>
    <col min="5382" max="5382" width="15.453125" style="1" customWidth="1"/>
    <col min="5383" max="5383" width="14.54296875" style="1" customWidth="1"/>
    <col min="5384" max="5384" width="13.26953125" style="1" customWidth="1"/>
    <col min="5385" max="5385" width="14.54296875" style="1" customWidth="1"/>
    <col min="5386" max="5386" width="17.179687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3.7265625" style="1" customWidth="1"/>
    <col min="5635" max="5635" width="12.54296875" style="1" customWidth="1"/>
    <col min="5636" max="5636" width="13.453125" style="1" customWidth="1"/>
    <col min="5637" max="5637" width="11" style="1" customWidth="1"/>
    <col min="5638" max="5638" width="15.453125" style="1" customWidth="1"/>
    <col min="5639" max="5639" width="14.54296875" style="1" customWidth="1"/>
    <col min="5640" max="5640" width="13.26953125" style="1" customWidth="1"/>
    <col min="5641" max="5641" width="14.54296875" style="1" customWidth="1"/>
    <col min="5642" max="5642" width="17.179687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3.7265625" style="1" customWidth="1"/>
    <col min="5891" max="5891" width="12.54296875" style="1" customWidth="1"/>
    <col min="5892" max="5892" width="13.453125" style="1" customWidth="1"/>
    <col min="5893" max="5893" width="11" style="1" customWidth="1"/>
    <col min="5894" max="5894" width="15.453125" style="1" customWidth="1"/>
    <col min="5895" max="5895" width="14.54296875" style="1" customWidth="1"/>
    <col min="5896" max="5896" width="13.26953125" style="1" customWidth="1"/>
    <col min="5897" max="5897" width="14.54296875" style="1" customWidth="1"/>
    <col min="5898" max="5898" width="17.179687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3.7265625" style="1" customWidth="1"/>
    <col min="6147" max="6147" width="12.54296875" style="1" customWidth="1"/>
    <col min="6148" max="6148" width="13.453125" style="1" customWidth="1"/>
    <col min="6149" max="6149" width="11" style="1" customWidth="1"/>
    <col min="6150" max="6150" width="15.453125" style="1" customWidth="1"/>
    <col min="6151" max="6151" width="14.54296875" style="1" customWidth="1"/>
    <col min="6152" max="6152" width="13.26953125" style="1" customWidth="1"/>
    <col min="6153" max="6153" width="14.54296875" style="1" customWidth="1"/>
    <col min="6154" max="6154" width="17.179687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3.7265625" style="1" customWidth="1"/>
    <col min="6403" max="6403" width="12.54296875" style="1" customWidth="1"/>
    <col min="6404" max="6404" width="13.453125" style="1" customWidth="1"/>
    <col min="6405" max="6405" width="11" style="1" customWidth="1"/>
    <col min="6406" max="6406" width="15.453125" style="1" customWidth="1"/>
    <col min="6407" max="6407" width="14.54296875" style="1" customWidth="1"/>
    <col min="6408" max="6408" width="13.26953125" style="1" customWidth="1"/>
    <col min="6409" max="6409" width="14.54296875" style="1" customWidth="1"/>
    <col min="6410" max="6410" width="17.179687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3.7265625" style="1" customWidth="1"/>
    <col min="6659" max="6659" width="12.54296875" style="1" customWidth="1"/>
    <col min="6660" max="6660" width="13.453125" style="1" customWidth="1"/>
    <col min="6661" max="6661" width="11" style="1" customWidth="1"/>
    <col min="6662" max="6662" width="15.453125" style="1" customWidth="1"/>
    <col min="6663" max="6663" width="14.54296875" style="1" customWidth="1"/>
    <col min="6664" max="6664" width="13.26953125" style="1" customWidth="1"/>
    <col min="6665" max="6665" width="14.54296875" style="1" customWidth="1"/>
    <col min="6666" max="6666" width="17.179687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3.7265625" style="1" customWidth="1"/>
    <col min="6915" max="6915" width="12.54296875" style="1" customWidth="1"/>
    <col min="6916" max="6916" width="13.453125" style="1" customWidth="1"/>
    <col min="6917" max="6917" width="11" style="1" customWidth="1"/>
    <col min="6918" max="6918" width="15.453125" style="1" customWidth="1"/>
    <col min="6919" max="6919" width="14.54296875" style="1" customWidth="1"/>
    <col min="6920" max="6920" width="13.26953125" style="1" customWidth="1"/>
    <col min="6921" max="6921" width="14.54296875" style="1" customWidth="1"/>
    <col min="6922" max="6922" width="17.179687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3.7265625" style="1" customWidth="1"/>
    <col min="7171" max="7171" width="12.54296875" style="1" customWidth="1"/>
    <col min="7172" max="7172" width="13.453125" style="1" customWidth="1"/>
    <col min="7173" max="7173" width="11" style="1" customWidth="1"/>
    <col min="7174" max="7174" width="15.453125" style="1" customWidth="1"/>
    <col min="7175" max="7175" width="14.54296875" style="1" customWidth="1"/>
    <col min="7176" max="7176" width="13.26953125" style="1" customWidth="1"/>
    <col min="7177" max="7177" width="14.54296875" style="1" customWidth="1"/>
    <col min="7178" max="7178" width="17.179687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3.7265625" style="1" customWidth="1"/>
    <col min="7427" max="7427" width="12.54296875" style="1" customWidth="1"/>
    <col min="7428" max="7428" width="13.453125" style="1" customWidth="1"/>
    <col min="7429" max="7429" width="11" style="1" customWidth="1"/>
    <col min="7430" max="7430" width="15.453125" style="1" customWidth="1"/>
    <col min="7431" max="7431" width="14.54296875" style="1" customWidth="1"/>
    <col min="7432" max="7432" width="13.26953125" style="1" customWidth="1"/>
    <col min="7433" max="7433" width="14.54296875" style="1" customWidth="1"/>
    <col min="7434" max="7434" width="17.179687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3.7265625" style="1" customWidth="1"/>
    <col min="7683" max="7683" width="12.54296875" style="1" customWidth="1"/>
    <col min="7684" max="7684" width="13.453125" style="1" customWidth="1"/>
    <col min="7685" max="7685" width="11" style="1" customWidth="1"/>
    <col min="7686" max="7686" width="15.453125" style="1" customWidth="1"/>
    <col min="7687" max="7687" width="14.54296875" style="1" customWidth="1"/>
    <col min="7688" max="7688" width="13.26953125" style="1" customWidth="1"/>
    <col min="7689" max="7689" width="14.54296875" style="1" customWidth="1"/>
    <col min="7690" max="7690" width="17.179687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3.7265625" style="1" customWidth="1"/>
    <col min="7939" max="7939" width="12.54296875" style="1" customWidth="1"/>
    <col min="7940" max="7940" width="13.453125" style="1" customWidth="1"/>
    <col min="7941" max="7941" width="11" style="1" customWidth="1"/>
    <col min="7942" max="7942" width="15.453125" style="1" customWidth="1"/>
    <col min="7943" max="7943" width="14.54296875" style="1" customWidth="1"/>
    <col min="7944" max="7944" width="13.26953125" style="1" customWidth="1"/>
    <col min="7945" max="7945" width="14.54296875" style="1" customWidth="1"/>
    <col min="7946" max="7946" width="17.179687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3.7265625" style="1" customWidth="1"/>
    <col min="8195" max="8195" width="12.54296875" style="1" customWidth="1"/>
    <col min="8196" max="8196" width="13.453125" style="1" customWidth="1"/>
    <col min="8197" max="8197" width="11" style="1" customWidth="1"/>
    <col min="8198" max="8198" width="15.453125" style="1" customWidth="1"/>
    <col min="8199" max="8199" width="14.54296875" style="1" customWidth="1"/>
    <col min="8200" max="8200" width="13.26953125" style="1" customWidth="1"/>
    <col min="8201" max="8201" width="14.54296875" style="1" customWidth="1"/>
    <col min="8202" max="8202" width="17.179687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3.7265625" style="1" customWidth="1"/>
    <col min="8451" max="8451" width="12.54296875" style="1" customWidth="1"/>
    <col min="8452" max="8452" width="13.453125" style="1" customWidth="1"/>
    <col min="8453" max="8453" width="11" style="1" customWidth="1"/>
    <col min="8454" max="8454" width="15.453125" style="1" customWidth="1"/>
    <col min="8455" max="8455" width="14.54296875" style="1" customWidth="1"/>
    <col min="8456" max="8456" width="13.26953125" style="1" customWidth="1"/>
    <col min="8457" max="8457" width="14.54296875" style="1" customWidth="1"/>
    <col min="8458" max="8458" width="17.179687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3.7265625" style="1" customWidth="1"/>
    <col min="8707" max="8707" width="12.54296875" style="1" customWidth="1"/>
    <col min="8708" max="8708" width="13.453125" style="1" customWidth="1"/>
    <col min="8709" max="8709" width="11" style="1" customWidth="1"/>
    <col min="8710" max="8710" width="15.453125" style="1" customWidth="1"/>
    <col min="8711" max="8711" width="14.54296875" style="1" customWidth="1"/>
    <col min="8712" max="8712" width="13.26953125" style="1" customWidth="1"/>
    <col min="8713" max="8713" width="14.54296875" style="1" customWidth="1"/>
    <col min="8714" max="8714" width="17.179687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3.7265625" style="1" customWidth="1"/>
    <col min="8963" max="8963" width="12.54296875" style="1" customWidth="1"/>
    <col min="8964" max="8964" width="13.453125" style="1" customWidth="1"/>
    <col min="8965" max="8965" width="11" style="1" customWidth="1"/>
    <col min="8966" max="8966" width="15.453125" style="1" customWidth="1"/>
    <col min="8967" max="8967" width="14.54296875" style="1" customWidth="1"/>
    <col min="8968" max="8968" width="13.26953125" style="1" customWidth="1"/>
    <col min="8969" max="8969" width="14.54296875" style="1" customWidth="1"/>
    <col min="8970" max="8970" width="17.179687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3.7265625" style="1" customWidth="1"/>
    <col min="9219" max="9219" width="12.54296875" style="1" customWidth="1"/>
    <col min="9220" max="9220" width="13.453125" style="1" customWidth="1"/>
    <col min="9221" max="9221" width="11" style="1" customWidth="1"/>
    <col min="9222" max="9222" width="15.453125" style="1" customWidth="1"/>
    <col min="9223" max="9223" width="14.54296875" style="1" customWidth="1"/>
    <col min="9224" max="9224" width="13.26953125" style="1" customWidth="1"/>
    <col min="9225" max="9225" width="14.54296875" style="1" customWidth="1"/>
    <col min="9226" max="9226" width="17.179687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3.7265625" style="1" customWidth="1"/>
    <col min="9475" max="9475" width="12.54296875" style="1" customWidth="1"/>
    <col min="9476" max="9476" width="13.453125" style="1" customWidth="1"/>
    <col min="9477" max="9477" width="11" style="1" customWidth="1"/>
    <col min="9478" max="9478" width="15.453125" style="1" customWidth="1"/>
    <col min="9479" max="9479" width="14.54296875" style="1" customWidth="1"/>
    <col min="9480" max="9480" width="13.26953125" style="1" customWidth="1"/>
    <col min="9481" max="9481" width="14.54296875" style="1" customWidth="1"/>
    <col min="9482" max="9482" width="17.179687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3.7265625" style="1" customWidth="1"/>
    <col min="9731" max="9731" width="12.54296875" style="1" customWidth="1"/>
    <col min="9732" max="9732" width="13.453125" style="1" customWidth="1"/>
    <col min="9733" max="9733" width="11" style="1" customWidth="1"/>
    <col min="9734" max="9734" width="15.453125" style="1" customWidth="1"/>
    <col min="9735" max="9735" width="14.54296875" style="1" customWidth="1"/>
    <col min="9736" max="9736" width="13.26953125" style="1" customWidth="1"/>
    <col min="9737" max="9737" width="14.54296875" style="1" customWidth="1"/>
    <col min="9738" max="9738" width="17.179687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3.7265625" style="1" customWidth="1"/>
    <col min="9987" max="9987" width="12.54296875" style="1" customWidth="1"/>
    <col min="9988" max="9988" width="13.453125" style="1" customWidth="1"/>
    <col min="9989" max="9989" width="11" style="1" customWidth="1"/>
    <col min="9990" max="9990" width="15.453125" style="1" customWidth="1"/>
    <col min="9991" max="9991" width="14.54296875" style="1" customWidth="1"/>
    <col min="9992" max="9992" width="13.26953125" style="1" customWidth="1"/>
    <col min="9993" max="9993" width="14.54296875" style="1" customWidth="1"/>
    <col min="9994" max="9994" width="17.179687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3.7265625" style="1" customWidth="1"/>
    <col min="10243" max="10243" width="12.54296875" style="1" customWidth="1"/>
    <col min="10244" max="10244" width="13.453125" style="1" customWidth="1"/>
    <col min="10245" max="10245" width="11" style="1" customWidth="1"/>
    <col min="10246" max="10246" width="15.453125" style="1" customWidth="1"/>
    <col min="10247" max="10247" width="14.54296875" style="1" customWidth="1"/>
    <col min="10248" max="10248" width="13.26953125" style="1" customWidth="1"/>
    <col min="10249" max="10249" width="14.54296875" style="1" customWidth="1"/>
    <col min="10250" max="10250" width="17.179687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3.7265625" style="1" customWidth="1"/>
    <col min="10499" max="10499" width="12.54296875" style="1" customWidth="1"/>
    <col min="10500" max="10500" width="13.453125" style="1" customWidth="1"/>
    <col min="10501" max="10501" width="11" style="1" customWidth="1"/>
    <col min="10502" max="10502" width="15.453125" style="1" customWidth="1"/>
    <col min="10503" max="10503" width="14.54296875" style="1" customWidth="1"/>
    <col min="10504" max="10504" width="13.26953125" style="1" customWidth="1"/>
    <col min="10505" max="10505" width="14.54296875" style="1" customWidth="1"/>
    <col min="10506" max="10506" width="17.179687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3.7265625" style="1" customWidth="1"/>
    <col min="10755" max="10755" width="12.54296875" style="1" customWidth="1"/>
    <col min="10756" max="10756" width="13.453125" style="1" customWidth="1"/>
    <col min="10757" max="10757" width="11" style="1" customWidth="1"/>
    <col min="10758" max="10758" width="15.453125" style="1" customWidth="1"/>
    <col min="10759" max="10759" width="14.54296875" style="1" customWidth="1"/>
    <col min="10760" max="10760" width="13.26953125" style="1" customWidth="1"/>
    <col min="10761" max="10761" width="14.54296875" style="1" customWidth="1"/>
    <col min="10762" max="10762" width="17.179687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3.7265625" style="1" customWidth="1"/>
    <col min="11011" max="11011" width="12.54296875" style="1" customWidth="1"/>
    <col min="11012" max="11012" width="13.453125" style="1" customWidth="1"/>
    <col min="11013" max="11013" width="11" style="1" customWidth="1"/>
    <col min="11014" max="11014" width="15.453125" style="1" customWidth="1"/>
    <col min="11015" max="11015" width="14.54296875" style="1" customWidth="1"/>
    <col min="11016" max="11016" width="13.26953125" style="1" customWidth="1"/>
    <col min="11017" max="11017" width="14.54296875" style="1" customWidth="1"/>
    <col min="11018" max="11018" width="17.179687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3.7265625" style="1" customWidth="1"/>
    <col min="11267" max="11267" width="12.54296875" style="1" customWidth="1"/>
    <col min="11268" max="11268" width="13.453125" style="1" customWidth="1"/>
    <col min="11269" max="11269" width="11" style="1" customWidth="1"/>
    <col min="11270" max="11270" width="15.453125" style="1" customWidth="1"/>
    <col min="11271" max="11271" width="14.54296875" style="1" customWidth="1"/>
    <col min="11272" max="11272" width="13.26953125" style="1" customWidth="1"/>
    <col min="11273" max="11273" width="14.54296875" style="1" customWidth="1"/>
    <col min="11274" max="11274" width="17.179687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3.7265625" style="1" customWidth="1"/>
    <col min="11523" max="11523" width="12.54296875" style="1" customWidth="1"/>
    <col min="11524" max="11524" width="13.453125" style="1" customWidth="1"/>
    <col min="11525" max="11525" width="11" style="1" customWidth="1"/>
    <col min="11526" max="11526" width="15.453125" style="1" customWidth="1"/>
    <col min="11527" max="11527" width="14.54296875" style="1" customWidth="1"/>
    <col min="11528" max="11528" width="13.26953125" style="1" customWidth="1"/>
    <col min="11529" max="11529" width="14.54296875" style="1" customWidth="1"/>
    <col min="11530" max="11530" width="17.179687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3.7265625" style="1" customWidth="1"/>
    <col min="11779" max="11779" width="12.54296875" style="1" customWidth="1"/>
    <col min="11780" max="11780" width="13.453125" style="1" customWidth="1"/>
    <col min="11781" max="11781" width="11" style="1" customWidth="1"/>
    <col min="11782" max="11782" width="15.453125" style="1" customWidth="1"/>
    <col min="11783" max="11783" width="14.54296875" style="1" customWidth="1"/>
    <col min="11784" max="11784" width="13.26953125" style="1" customWidth="1"/>
    <col min="11785" max="11785" width="14.54296875" style="1" customWidth="1"/>
    <col min="11786" max="11786" width="17.179687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3.7265625" style="1" customWidth="1"/>
    <col min="12035" max="12035" width="12.54296875" style="1" customWidth="1"/>
    <col min="12036" max="12036" width="13.453125" style="1" customWidth="1"/>
    <col min="12037" max="12037" width="11" style="1" customWidth="1"/>
    <col min="12038" max="12038" width="15.453125" style="1" customWidth="1"/>
    <col min="12039" max="12039" width="14.54296875" style="1" customWidth="1"/>
    <col min="12040" max="12040" width="13.26953125" style="1" customWidth="1"/>
    <col min="12041" max="12041" width="14.54296875" style="1" customWidth="1"/>
    <col min="12042" max="12042" width="17.179687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3.7265625" style="1" customWidth="1"/>
    <col min="12291" max="12291" width="12.54296875" style="1" customWidth="1"/>
    <col min="12292" max="12292" width="13.453125" style="1" customWidth="1"/>
    <col min="12293" max="12293" width="11" style="1" customWidth="1"/>
    <col min="12294" max="12294" width="15.453125" style="1" customWidth="1"/>
    <col min="12295" max="12295" width="14.54296875" style="1" customWidth="1"/>
    <col min="12296" max="12296" width="13.26953125" style="1" customWidth="1"/>
    <col min="12297" max="12297" width="14.54296875" style="1" customWidth="1"/>
    <col min="12298" max="12298" width="17.179687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3.7265625" style="1" customWidth="1"/>
    <col min="12547" max="12547" width="12.54296875" style="1" customWidth="1"/>
    <col min="12548" max="12548" width="13.453125" style="1" customWidth="1"/>
    <col min="12549" max="12549" width="11" style="1" customWidth="1"/>
    <col min="12550" max="12550" width="15.453125" style="1" customWidth="1"/>
    <col min="12551" max="12551" width="14.54296875" style="1" customWidth="1"/>
    <col min="12552" max="12552" width="13.26953125" style="1" customWidth="1"/>
    <col min="12553" max="12553" width="14.54296875" style="1" customWidth="1"/>
    <col min="12554" max="12554" width="17.179687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3.7265625" style="1" customWidth="1"/>
    <col min="12803" max="12803" width="12.54296875" style="1" customWidth="1"/>
    <col min="12804" max="12804" width="13.453125" style="1" customWidth="1"/>
    <col min="12805" max="12805" width="11" style="1" customWidth="1"/>
    <col min="12806" max="12806" width="15.453125" style="1" customWidth="1"/>
    <col min="12807" max="12807" width="14.54296875" style="1" customWidth="1"/>
    <col min="12808" max="12808" width="13.26953125" style="1" customWidth="1"/>
    <col min="12809" max="12809" width="14.54296875" style="1" customWidth="1"/>
    <col min="12810" max="12810" width="17.179687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3.7265625" style="1" customWidth="1"/>
    <col min="13059" max="13059" width="12.54296875" style="1" customWidth="1"/>
    <col min="13060" max="13060" width="13.453125" style="1" customWidth="1"/>
    <col min="13061" max="13061" width="11" style="1" customWidth="1"/>
    <col min="13062" max="13062" width="15.453125" style="1" customWidth="1"/>
    <col min="13063" max="13063" width="14.54296875" style="1" customWidth="1"/>
    <col min="13064" max="13064" width="13.26953125" style="1" customWidth="1"/>
    <col min="13065" max="13065" width="14.54296875" style="1" customWidth="1"/>
    <col min="13066" max="13066" width="17.179687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3.7265625" style="1" customWidth="1"/>
    <col min="13315" max="13315" width="12.54296875" style="1" customWidth="1"/>
    <col min="13316" max="13316" width="13.453125" style="1" customWidth="1"/>
    <col min="13317" max="13317" width="11" style="1" customWidth="1"/>
    <col min="13318" max="13318" width="15.453125" style="1" customWidth="1"/>
    <col min="13319" max="13319" width="14.54296875" style="1" customWidth="1"/>
    <col min="13320" max="13320" width="13.26953125" style="1" customWidth="1"/>
    <col min="13321" max="13321" width="14.54296875" style="1" customWidth="1"/>
    <col min="13322" max="13322" width="17.179687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3.7265625" style="1" customWidth="1"/>
    <col min="13571" max="13571" width="12.54296875" style="1" customWidth="1"/>
    <col min="13572" max="13572" width="13.453125" style="1" customWidth="1"/>
    <col min="13573" max="13573" width="11" style="1" customWidth="1"/>
    <col min="13574" max="13574" width="15.453125" style="1" customWidth="1"/>
    <col min="13575" max="13575" width="14.54296875" style="1" customWidth="1"/>
    <col min="13576" max="13576" width="13.26953125" style="1" customWidth="1"/>
    <col min="13577" max="13577" width="14.54296875" style="1" customWidth="1"/>
    <col min="13578" max="13578" width="17.179687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3.7265625" style="1" customWidth="1"/>
    <col min="13827" max="13827" width="12.54296875" style="1" customWidth="1"/>
    <col min="13828" max="13828" width="13.453125" style="1" customWidth="1"/>
    <col min="13829" max="13829" width="11" style="1" customWidth="1"/>
    <col min="13830" max="13830" width="15.453125" style="1" customWidth="1"/>
    <col min="13831" max="13831" width="14.54296875" style="1" customWidth="1"/>
    <col min="13832" max="13832" width="13.26953125" style="1" customWidth="1"/>
    <col min="13833" max="13833" width="14.54296875" style="1" customWidth="1"/>
    <col min="13834" max="13834" width="17.179687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3.7265625" style="1" customWidth="1"/>
    <col min="14083" max="14083" width="12.54296875" style="1" customWidth="1"/>
    <col min="14084" max="14084" width="13.453125" style="1" customWidth="1"/>
    <col min="14085" max="14085" width="11" style="1" customWidth="1"/>
    <col min="14086" max="14086" width="15.453125" style="1" customWidth="1"/>
    <col min="14087" max="14087" width="14.54296875" style="1" customWidth="1"/>
    <col min="14088" max="14088" width="13.26953125" style="1" customWidth="1"/>
    <col min="14089" max="14089" width="14.54296875" style="1" customWidth="1"/>
    <col min="14090" max="14090" width="17.179687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3.7265625" style="1" customWidth="1"/>
    <col min="14339" max="14339" width="12.54296875" style="1" customWidth="1"/>
    <col min="14340" max="14340" width="13.453125" style="1" customWidth="1"/>
    <col min="14341" max="14341" width="11" style="1" customWidth="1"/>
    <col min="14342" max="14342" width="15.453125" style="1" customWidth="1"/>
    <col min="14343" max="14343" width="14.54296875" style="1" customWidth="1"/>
    <col min="14344" max="14344" width="13.26953125" style="1" customWidth="1"/>
    <col min="14345" max="14345" width="14.54296875" style="1" customWidth="1"/>
    <col min="14346" max="14346" width="17.179687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3.7265625" style="1" customWidth="1"/>
    <col min="14595" max="14595" width="12.54296875" style="1" customWidth="1"/>
    <col min="14596" max="14596" width="13.453125" style="1" customWidth="1"/>
    <col min="14597" max="14597" width="11" style="1" customWidth="1"/>
    <col min="14598" max="14598" width="15.453125" style="1" customWidth="1"/>
    <col min="14599" max="14599" width="14.54296875" style="1" customWidth="1"/>
    <col min="14600" max="14600" width="13.26953125" style="1" customWidth="1"/>
    <col min="14601" max="14601" width="14.54296875" style="1" customWidth="1"/>
    <col min="14602" max="14602" width="17.179687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3.7265625" style="1" customWidth="1"/>
    <col min="14851" max="14851" width="12.54296875" style="1" customWidth="1"/>
    <col min="14852" max="14852" width="13.453125" style="1" customWidth="1"/>
    <col min="14853" max="14853" width="11" style="1" customWidth="1"/>
    <col min="14854" max="14854" width="15.453125" style="1" customWidth="1"/>
    <col min="14855" max="14855" width="14.54296875" style="1" customWidth="1"/>
    <col min="14856" max="14856" width="13.26953125" style="1" customWidth="1"/>
    <col min="14857" max="14857" width="14.54296875" style="1" customWidth="1"/>
    <col min="14858" max="14858" width="17.179687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3.7265625" style="1" customWidth="1"/>
    <col min="15107" max="15107" width="12.54296875" style="1" customWidth="1"/>
    <col min="15108" max="15108" width="13.453125" style="1" customWidth="1"/>
    <col min="15109" max="15109" width="11" style="1" customWidth="1"/>
    <col min="15110" max="15110" width="15.453125" style="1" customWidth="1"/>
    <col min="15111" max="15111" width="14.54296875" style="1" customWidth="1"/>
    <col min="15112" max="15112" width="13.26953125" style="1" customWidth="1"/>
    <col min="15113" max="15113" width="14.54296875" style="1" customWidth="1"/>
    <col min="15114" max="15114" width="17.179687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3.7265625" style="1" customWidth="1"/>
    <col min="15363" max="15363" width="12.54296875" style="1" customWidth="1"/>
    <col min="15364" max="15364" width="13.453125" style="1" customWidth="1"/>
    <col min="15365" max="15365" width="11" style="1" customWidth="1"/>
    <col min="15366" max="15366" width="15.453125" style="1" customWidth="1"/>
    <col min="15367" max="15367" width="14.54296875" style="1" customWidth="1"/>
    <col min="15368" max="15368" width="13.26953125" style="1" customWidth="1"/>
    <col min="15369" max="15369" width="14.54296875" style="1" customWidth="1"/>
    <col min="15370" max="15370" width="17.179687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3.7265625" style="1" customWidth="1"/>
    <col min="15619" max="15619" width="12.54296875" style="1" customWidth="1"/>
    <col min="15620" max="15620" width="13.453125" style="1" customWidth="1"/>
    <col min="15621" max="15621" width="11" style="1" customWidth="1"/>
    <col min="15622" max="15622" width="15.453125" style="1" customWidth="1"/>
    <col min="15623" max="15623" width="14.54296875" style="1" customWidth="1"/>
    <col min="15624" max="15624" width="13.26953125" style="1" customWidth="1"/>
    <col min="15625" max="15625" width="14.54296875" style="1" customWidth="1"/>
    <col min="15626" max="15626" width="17.179687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3.7265625" style="1" customWidth="1"/>
    <col min="15875" max="15875" width="12.54296875" style="1" customWidth="1"/>
    <col min="15876" max="15876" width="13.453125" style="1" customWidth="1"/>
    <col min="15877" max="15877" width="11" style="1" customWidth="1"/>
    <col min="15878" max="15878" width="15.453125" style="1" customWidth="1"/>
    <col min="15879" max="15879" width="14.54296875" style="1" customWidth="1"/>
    <col min="15880" max="15880" width="13.26953125" style="1" customWidth="1"/>
    <col min="15881" max="15881" width="14.54296875" style="1" customWidth="1"/>
    <col min="15882" max="15882" width="17.179687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3.7265625" style="1" customWidth="1"/>
    <col min="16131" max="16131" width="12.54296875" style="1" customWidth="1"/>
    <col min="16132" max="16132" width="13.453125" style="1" customWidth="1"/>
    <col min="16133" max="16133" width="11" style="1" customWidth="1"/>
    <col min="16134" max="16134" width="15.453125" style="1" customWidth="1"/>
    <col min="16135" max="16135" width="14.54296875" style="1" customWidth="1"/>
    <col min="16136" max="16136" width="13.26953125" style="1" customWidth="1"/>
    <col min="16137" max="16137" width="14.54296875" style="1" customWidth="1"/>
    <col min="16138" max="16138" width="17.179687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4" ht="14" x14ac:dyDescent="0.3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4" ht="14" x14ac:dyDescent="0.3">
      <c r="A2" s="66" t="s">
        <v>1</v>
      </c>
      <c r="B2" s="66"/>
      <c r="C2" s="66"/>
      <c r="D2" s="66"/>
      <c r="E2" s="66"/>
      <c r="F2" s="66"/>
      <c r="G2" s="66"/>
      <c r="H2" s="66"/>
      <c r="I2" s="66"/>
      <c r="J2" s="66"/>
      <c r="K2" s="66"/>
    </row>
    <row r="3" spans="1:14" ht="14" x14ac:dyDescent="0.3">
      <c r="A3" s="66" t="s">
        <v>2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4" ht="14" x14ac:dyDescent="0.3">
      <c r="A4" s="67" t="s">
        <v>3</v>
      </c>
      <c r="B4" s="67"/>
      <c r="C4" s="67"/>
      <c r="D4" s="67"/>
      <c r="E4" s="67"/>
      <c r="F4" s="67"/>
      <c r="G4" s="67"/>
      <c r="H4" s="67"/>
      <c r="I4" s="67"/>
      <c r="J4" s="67"/>
      <c r="K4" s="67"/>
    </row>
    <row r="5" spans="1:14" ht="14" x14ac:dyDescent="0.3">
      <c r="A5" s="68" t="s">
        <v>46</v>
      </c>
      <c r="B5" s="68"/>
      <c r="C5" s="68"/>
      <c r="D5" s="68"/>
      <c r="E5" s="68"/>
      <c r="F5" s="68"/>
      <c r="G5" s="68"/>
      <c r="H5" s="68"/>
      <c r="I5" s="68"/>
      <c r="J5" s="68"/>
      <c r="K5" s="68"/>
    </row>
    <row r="6" spans="1:14" ht="14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4" ht="22.5" customHeight="1" x14ac:dyDescent="0.25">
      <c r="A7" s="78" t="s">
        <v>77</v>
      </c>
      <c r="B7" s="79"/>
      <c r="C7" s="79"/>
      <c r="D7" s="79"/>
      <c r="E7" s="79"/>
      <c r="F7" s="79"/>
      <c r="G7" s="79"/>
      <c r="H7" s="79"/>
      <c r="I7" s="79"/>
      <c r="J7" s="79"/>
      <c r="K7" s="80"/>
    </row>
    <row r="8" spans="1:14" ht="22.5" customHeight="1" x14ac:dyDescent="0.35">
      <c r="A8" s="3" t="s">
        <v>6</v>
      </c>
      <c r="B8" s="4"/>
      <c r="C8" s="3" t="s">
        <v>114</v>
      </c>
      <c r="D8" s="4"/>
      <c r="E8" s="3" t="s">
        <v>8</v>
      </c>
      <c r="F8" s="5" t="s">
        <v>115</v>
      </c>
      <c r="G8" s="6"/>
      <c r="H8" s="7"/>
      <c r="I8" s="7"/>
      <c r="J8" s="3" t="s">
        <v>9</v>
      </c>
      <c r="K8" s="5" t="s">
        <v>116</v>
      </c>
    </row>
    <row r="9" spans="1:14" ht="24" customHeight="1" x14ac:dyDescent="0.35">
      <c r="A9" s="70" t="s">
        <v>10</v>
      </c>
      <c r="B9" s="70"/>
      <c r="C9" s="71" t="s">
        <v>117</v>
      </c>
      <c r="D9" s="72"/>
      <c r="E9" s="8" t="s">
        <v>12</v>
      </c>
      <c r="F9" s="9"/>
      <c r="G9" s="73" t="s">
        <v>118</v>
      </c>
      <c r="H9" s="74"/>
      <c r="I9" s="74"/>
      <c r="J9" s="75"/>
      <c r="K9" s="4"/>
    </row>
    <row r="10" spans="1:14" ht="70" x14ac:dyDescent="0.25">
      <c r="A10" s="10" t="s">
        <v>14</v>
      </c>
      <c r="B10" s="10" t="s">
        <v>15</v>
      </c>
      <c r="C10" s="11" t="s">
        <v>16</v>
      </c>
      <c r="D10" s="11" t="s">
        <v>17</v>
      </c>
      <c r="E10" s="11" t="s">
        <v>18</v>
      </c>
      <c r="F10" s="11" t="s">
        <v>19</v>
      </c>
      <c r="G10" s="11" t="s">
        <v>20</v>
      </c>
      <c r="H10" s="11" t="s">
        <v>21</v>
      </c>
      <c r="I10" s="11" t="s">
        <v>22</v>
      </c>
      <c r="J10" s="11" t="s">
        <v>23</v>
      </c>
      <c r="K10" s="11" t="s">
        <v>24</v>
      </c>
    </row>
    <row r="11" spans="1:14" ht="16.5" customHeight="1" x14ac:dyDescent="0.35">
      <c r="A11" s="7" t="s">
        <v>25</v>
      </c>
      <c r="B11" s="7" t="s">
        <v>26</v>
      </c>
      <c r="C11" s="7" t="s">
        <v>27</v>
      </c>
      <c r="D11" s="7" t="s">
        <v>28</v>
      </c>
      <c r="E11" s="7" t="s">
        <v>29</v>
      </c>
      <c r="F11" s="7" t="s">
        <v>30</v>
      </c>
      <c r="G11" s="7" t="s">
        <v>31</v>
      </c>
      <c r="H11" s="7" t="s">
        <v>32</v>
      </c>
      <c r="I11" s="7" t="s">
        <v>33</v>
      </c>
      <c r="J11" s="12" t="s">
        <v>34</v>
      </c>
      <c r="K11" s="12" t="s">
        <v>35</v>
      </c>
    </row>
    <row r="12" spans="1:14" ht="28" x14ac:dyDescent="0.3">
      <c r="A12" s="13">
        <v>1</v>
      </c>
      <c r="B12" s="14" t="s">
        <v>36</v>
      </c>
      <c r="C12" s="15">
        <v>1653100000</v>
      </c>
      <c r="D12" s="16">
        <v>3950872.78</v>
      </c>
      <c r="E12" s="17">
        <v>1.7270000000000001</v>
      </c>
      <c r="F12" s="16">
        <f>(C12*0.5)/12</f>
        <v>68879166.666666672</v>
      </c>
      <c r="G12" s="16">
        <f>D12*E12</f>
        <v>6823157.2910599997</v>
      </c>
      <c r="H12" s="16">
        <f>G12*(1/100)</f>
        <v>68231.572910599993</v>
      </c>
      <c r="I12" s="16">
        <f>G12-H12</f>
        <v>6754925.7181493994</v>
      </c>
      <c r="J12" s="16">
        <f>F12+I12</f>
        <v>75634092.384816065</v>
      </c>
      <c r="K12" s="16">
        <f>F12+G12</f>
        <v>75702323.957726672</v>
      </c>
      <c r="L12" s="18"/>
      <c r="M12" s="18"/>
      <c r="N12" s="18"/>
    </row>
    <row r="13" spans="1:14" ht="14" x14ac:dyDescent="0.3">
      <c r="A13" s="7"/>
      <c r="B13" s="3"/>
      <c r="C13" s="3"/>
      <c r="D13" s="3"/>
      <c r="E13" s="19"/>
      <c r="F13" s="20"/>
      <c r="G13" s="21"/>
      <c r="H13" s="21"/>
      <c r="I13" s="21"/>
      <c r="J13" s="22"/>
      <c r="K13" s="20"/>
      <c r="L13" s="18"/>
      <c r="M13" s="18"/>
      <c r="N13" s="18"/>
    </row>
    <row r="14" spans="1:14" ht="9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3"/>
      <c r="M14" s="24"/>
      <c r="N14" s="18"/>
    </row>
    <row r="15" spans="1:14" ht="16.5" customHeight="1" x14ac:dyDescent="0.35">
      <c r="A15" s="2"/>
      <c r="B15" s="2"/>
      <c r="C15" s="76" t="s">
        <v>37</v>
      </c>
      <c r="D15" s="76"/>
      <c r="E15" s="76"/>
      <c r="F15" s="26">
        <f>ROUND(J12,0)</f>
        <v>75634092</v>
      </c>
      <c r="G15" s="27"/>
      <c r="H15" s="28"/>
      <c r="I15" s="2"/>
      <c r="J15" s="2"/>
      <c r="K15" s="2"/>
    </row>
    <row r="16" spans="1:14" ht="14.5" x14ac:dyDescent="0.35">
      <c r="A16" s="2"/>
      <c r="B16" s="2"/>
      <c r="C16" s="25"/>
      <c r="D16" s="25"/>
      <c r="E16" s="25"/>
      <c r="F16" s="2" t="s">
        <v>119</v>
      </c>
      <c r="G16" s="28"/>
      <c r="H16" s="2"/>
      <c r="I16" s="2"/>
      <c r="J16" s="2"/>
      <c r="K16" s="2"/>
    </row>
    <row r="17" spans="1:11" ht="7.5" customHeight="1" x14ac:dyDescent="0.35">
      <c r="A17" s="2"/>
      <c r="B17" s="2"/>
      <c r="C17" s="2"/>
      <c r="D17" s="2"/>
      <c r="E17" s="29"/>
      <c r="F17" s="2"/>
      <c r="G17" s="28"/>
      <c r="H17" s="2"/>
      <c r="I17" s="2"/>
      <c r="J17" s="2"/>
      <c r="K17" s="2"/>
    </row>
    <row r="18" spans="1:11" ht="17.25" customHeight="1" x14ac:dyDescent="0.35">
      <c r="A18" s="2"/>
      <c r="B18" s="2"/>
      <c r="C18" s="76" t="s">
        <v>39</v>
      </c>
      <c r="D18" s="76"/>
      <c r="E18" s="76"/>
      <c r="F18" s="26">
        <f>ROUND(K12,0)</f>
        <v>75702324</v>
      </c>
      <c r="G18" s="30"/>
      <c r="H18" s="28"/>
      <c r="I18" s="30"/>
      <c r="J18" s="2"/>
      <c r="K18" s="2"/>
    </row>
    <row r="19" spans="1:11" ht="14.5" x14ac:dyDescent="0.35">
      <c r="A19" s="2"/>
      <c r="B19" s="2"/>
      <c r="C19" s="2"/>
      <c r="D19" s="2"/>
      <c r="E19" s="2"/>
      <c r="F19" s="2" t="s">
        <v>120</v>
      </c>
      <c r="G19" s="28"/>
      <c r="H19" s="2"/>
      <c r="I19" s="2"/>
      <c r="J19" s="2"/>
      <c r="K19" s="2"/>
    </row>
    <row r="20" spans="1:11" ht="3.75" customHeight="1" x14ac:dyDescent="0.3">
      <c r="A20" s="2"/>
      <c r="B20" s="2"/>
      <c r="C20" s="2"/>
      <c r="D20" s="2"/>
      <c r="E20" s="2"/>
      <c r="F20" s="2"/>
      <c r="G20" s="29"/>
      <c r="H20" s="2"/>
      <c r="I20" s="2"/>
      <c r="J20" s="2"/>
      <c r="K20" s="2"/>
    </row>
    <row r="21" spans="1:11" ht="6.75" customHeight="1" x14ac:dyDescent="0.35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</row>
    <row r="22" spans="1:11" ht="12.75" customHeight="1" x14ac:dyDescent="0.35">
      <c r="A22" s="28"/>
      <c r="B22" s="28"/>
      <c r="C22" s="28"/>
      <c r="D22" s="28"/>
      <c r="E22" s="28"/>
      <c r="F22" s="28"/>
      <c r="G22" s="2" t="s">
        <v>41</v>
      </c>
      <c r="H22" s="28"/>
      <c r="I22" s="28"/>
      <c r="J22" s="28"/>
      <c r="K22" s="28"/>
    </row>
    <row r="23" spans="1:11" ht="14.5" x14ac:dyDescent="0.35">
      <c r="A23" s="28"/>
      <c r="B23" s="28"/>
      <c r="C23" s="28"/>
      <c r="D23" s="28"/>
      <c r="E23" s="28"/>
      <c r="F23" s="2"/>
      <c r="G23" s="28"/>
      <c r="H23" s="28"/>
      <c r="I23" s="28"/>
      <c r="J23" s="28"/>
      <c r="K23" s="28"/>
    </row>
    <row r="24" spans="1:11" ht="22.5" customHeight="1" x14ac:dyDescent="0.35">
      <c r="A24" s="31"/>
      <c r="B24" s="31"/>
      <c r="C24" s="31"/>
      <c r="D24" s="31"/>
      <c r="E24" s="31"/>
      <c r="F24" s="31"/>
      <c r="G24" s="31" t="s">
        <v>42</v>
      </c>
      <c r="H24" s="31"/>
      <c r="I24" s="2"/>
      <c r="J24" s="31"/>
      <c r="K24" s="28"/>
    </row>
    <row r="25" spans="1:11" ht="16.5" customHeight="1" x14ac:dyDescent="0.35">
      <c r="A25" s="31"/>
      <c r="B25" s="31"/>
      <c r="C25" s="31"/>
      <c r="D25" s="31"/>
      <c r="E25" s="31"/>
      <c r="F25" s="31"/>
      <c r="G25" s="31"/>
      <c r="H25" s="64" t="s">
        <v>43</v>
      </c>
      <c r="I25" s="64"/>
      <c r="J25" s="64"/>
      <c r="K25" s="28"/>
    </row>
    <row r="26" spans="1:11" ht="14.5" x14ac:dyDescent="0.35">
      <c r="A26" s="31"/>
      <c r="B26" s="31"/>
      <c r="C26" s="31"/>
      <c r="D26" s="31"/>
      <c r="E26" s="31"/>
      <c r="F26" s="31"/>
      <c r="G26" s="31"/>
      <c r="H26" s="31" t="s">
        <v>44</v>
      </c>
      <c r="I26" s="2"/>
      <c r="J26" s="31"/>
      <c r="K26" s="28"/>
    </row>
    <row r="27" spans="1:11" ht="14.5" x14ac:dyDescent="0.35">
      <c r="A27" s="32" t="s">
        <v>85</v>
      </c>
      <c r="B27" s="32"/>
      <c r="C27" s="32"/>
      <c r="D27" s="32"/>
      <c r="E27" s="32"/>
      <c r="F27" s="32"/>
      <c r="G27" s="32"/>
      <c r="H27" s="32"/>
      <c r="I27" s="32"/>
      <c r="J27" s="32"/>
      <c r="K27"/>
    </row>
    <row r="28" spans="1:11" ht="14.5" x14ac:dyDescent="0.35">
      <c r="A28" s="32"/>
      <c r="B28" s="32"/>
      <c r="C28" s="32"/>
      <c r="D28" s="32"/>
      <c r="E28" s="32"/>
      <c r="F28" s="32"/>
      <c r="G28" s="32"/>
      <c r="H28" s="32"/>
      <c r="I28" s="32"/>
      <c r="J28" s="32"/>
      <c r="K28"/>
    </row>
    <row r="29" spans="1:11" ht="13" x14ac:dyDescent="0.3">
      <c r="A29" s="32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>
      <selection activeCell="C12" sqref="C12"/>
    </sheetView>
  </sheetViews>
  <sheetFormatPr defaultRowHeight="11.5" x14ac:dyDescent="0.25"/>
  <cols>
    <col min="1" max="1" width="5.26953125" style="1" customWidth="1"/>
    <col min="2" max="2" width="13.7265625" style="1" customWidth="1"/>
    <col min="3" max="3" width="21.08984375" style="1" customWidth="1"/>
    <col min="4" max="4" width="16.81640625" style="1" customWidth="1"/>
    <col min="5" max="5" width="11" style="1" customWidth="1"/>
    <col min="6" max="6" width="15.453125" style="1" customWidth="1"/>
    <col min="7" max="7" width="14.54296875" style="1" customWidth="1"/>
    <col min="8" max="8" width="13.26953125" style="1" customWidth="1"/>
    <col min="9" max="9" width="14.54296875" style="1" customWidth="1"/>
    <col min="10" max="10" width="17.179687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3.7265625" style="1" customWidth="1"/>
    <col min="259" max="259" width="12.54296875" style="1" customWidth="1"/>
    <col min="260" max="260" width="13.453125" style="1" customWidth="1"/>
    <col min="261" max="261" width="11" style="1" customWidth="1"/>
    <col min="262" max="262" width="15.453125" style="1" customWidth="1"/>
    <col min="263" max="263" width="14.54296875" style="1" customWidth="1"/>
    <col min="264" max="264" width="13.26953125" style="1" customWidth="1"/>
    <col min="265" max="265" width="14.54296875" style="1" customWidth="1"/>
    <col min="266" max="266" width="17.179687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3.7265625" style="1" customWidth="1"/>
    <col min="515" max="515" width="12.54296875" style="1" customWidth="1"/>
    <col min="516" max="516" width="13.453125" style="1" customWidth="1"/>
    <col min="517" max="517" width="11" style="1" customWidth="1"/>
    <col min="518" max="518" width="15.453125" style="1" customWidth="1"/>
    <col min="519" max="519" width="14.54296875" style="1" customWidth="1"/>
    <col min="520" max="520" width="13.26953125" style="1" customWidth="1"/>
    <col min="521" max="521" width="14.54296875" style="1" customWidth="1"/>
    <col min="522" max="522" width="17.179687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3.7265625" style="1" customWidth="1"/>
    <col min="771" max="771" width="12.54296875" style="1" customWidth="1"/>
    <col min="772" max="772" width="13.453125" style="1" customWidth="1"/>
    <col min="773" max="773" width="11" style="1" customWidth="1"/>
    <col min="774" max="774" width="15.453125" style="1" customWidth="1"/>
    <col min="775" max="775" width="14.54296875" style="1" customWidth="1"/>
    <col min="776" max="776" width="13.26953125" style="1" customWidth="1"/>
    <col min="777" max="777" width="14.54296875" style="1" customWidth="1"/>
    <col min="778" max="778" width="17.179687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3.7265625" style="1" customWidth="1"/>
    <col min="1027" max="1027" width="12.54296875" style="1" customWidth="1"/>
    <col min="1028" max="1028" width="13.453125" style="1" customWidth="1"/>
    <col min="1029" max="1029" width="11" style="1" customWidth="1"/>
    <col min="1030" max="1030" width="15.453125" style="1" customWidth="1"/>
    <col min="1031" max="1031" width="14.54296875" style="1" customWidth="1"/>
    <col min="1032" max="1032" width="13.26953125" style="1" customWidth="1"/>
    <col min="1033" max="1033" width="14.54296875" style="1" customWidth="1"/>
    <col min="1034" max="1034" width="17.179687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3.7265625" style="1" customWidth="1"/>
    <col min="1283" max="1283" width="12.54296875" style="1" customWidth="1"/>
    <col min="1284" max="1284" width="13.453125" style="1" customWidth="1"/>
    <col min="1285" max="1285" width="11" style="1" customWidth="1"/>
    <col min="1286" max="1286" width="15.453125" style="1" customWidth="1"/>
    <col min="1287" max="1287" width="14.54296875" style="1" customWidth="1"/>
    <col min="1288" max="1288" width="13.26953125" style="1" customWidth="1"/>
    <col min="1289" max="1289" width="14.54296875" style="1" customWidth="1"/>
    <col min="1290" max="1290" width="17.179687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3.7265625" style="1" customWidth="1"/>
    <col min="1539" max="1539" width="12.54296875" style="1" customWidth="1"/>
    <col min="1540" max="1540" width="13.453125" style="1" customWidth="1"/>
    <col min="1541" max="1541" width="11" style="1" customWidth="1"/>
    <col min="1542" max="1542" width="15.453125" style="1" customWidth="1"/>
    <col min="1543" max="1543" width="14.54296875" style="1" customWidth="1"/>
    <col min="1544" max="1544" width="13.26953125" style="1" customWidth="1"/>
    <col min="1545" max="1545" width="14.54296875" style="1" customWidth="1"/>
    <col min="1546" max="1546" width="17.179687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3.7265625" style="1" customWidth="1"/>
    <col min="1795" max="1795" width="12.54296875" style="1" customWidth="1"/>
    <col min="1796" max="1796" width="13.453125" style="1" customWidth="1"/>
    <col min="1797" max="1797" width="11" style="1" customWidth="1"/>
    <col min="1798" max="1798" width="15.453125" style="1" customWidth="1"/>
    <col min="1799" max="1799" width="14.54296875" style="1" customWidth="1"/>
    <col min="1800" max="1800" width="13.26953125" style="1" customWidth="1"/>
    <col min="1801" max="1801" width="14.54296875" style="1" customWidth="1"/>
    <col min="1802" max="1802" width="17.179687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3.7265625" style="1" customWidth="1"/>
    <col min="2051" max="2051" width="12.54296875" style="1" customWidth="1"/>
    <col min="2052" max="2052" width="13.453125" style="1" customWidth="1"/>
    <col min="2053" max="2053" width="11" style="1" customWidth="1"/>
    <col min="2054" max="2054" width="15.453125" style="1" customWidth="1"/>
    <col min="2055" max="2055" width="14.54296875" style="1" customWidth="1"/>
    <col min="2056" max="2056" width="13.26953125" style="1" customWidth="1"/>
    <col min="2057" max="2057" width="14.54296875" style="1" customWidth="1"/>
    <col min="2058" max="2058" width="17.179687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3.7265625" style="1" customWidth="1"/>
    <col min="2307" max="2307" width="12.54296875" style="1" customWidth="1"/>
    <col min="2308" max="2308" width="13.453125" style="1" customWidth="1"/>
    <col min="2309" max="2309" width="11" style="1" customWidth="1"/>
    <col min="2310" max="2310" width="15.453125" style="1" customWidth="1"/>
    <col min="2311" max="2311" width="14.54296875" style="1" customWidth="1"/>
    <col min="2312" max="2312" width="13.26953125" style="1" customWidth="1"/>
    <col min="2313" max="2313" width="14.54296875" style="1" customWidth="1"/>
    <col min="2314" max="2314" width="17.179687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3.7265625" style="1" customWidth="1"/>
    <col min="2563" max="2563" width="12.54296875" style="1" customWidth="1"/>
    <col min="2564" max="2564" width="13.453125" style="1" customWidth="1"/>
    <col min="2565" max="2565" width="11" style="1" customWidth="1"/>
    <col min="2566" max="2566" width="15.453125" style="1" customWidth="1"/>
    <col min="2567" max="2567" width="14.54296875" style="1" customWidth="1"/>
    <col min="2568" max="2568" width="13.26953125" style="1" customWidth="1"/>
    <col min="2569" max="2569" width="14.54296875" style="1" customWidth="1"/>
    <col min="2570" max="2570" width="17.179687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3.7265625" style="1" customWidth="1"/>
    <col min="2819" max="2819" width="12.54296875" style="1" customWidth="1"/>
    <col min="2820" max="2820" width="13.453125" style="1" customWidth="1"/>
    <col min="2821" max="2821" width="11" style="1" customWidth="1"/>
    <col min="2822" max="2822" width="15.453125" style="1" customWidth="1"/>
    <col min="2823" max="2823" width="14.54296875" style="1" customWidth="1"/>
    <col min="2824" max="2824" width="13.26953125" style="1" customWidth="1"/>
    <col min="2825" max="2825" width="14.54296875" style="1" customWidth="1"/>
    <col min="2826" max="2826" width="17.179687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3.7265625" style="1" customWidth="1"/>
    <col min="3075" max="3075" width="12.54296875" style="1" customWidth="1"/>
    <col min="3076" max="3076" width="13.453125" style="1" customWidth="1"/>
    <col min="3077" max="3077" width="11" style="1" customWidth="1"/>
    <col min="3078" max="3078" width="15.453125" style="1" customWidth="1"/>
    <col min="3079" max="3079" width="14.54296875" style="1" customWidth="1"/>
    <col min="3080" max="3080" width="13.26953125" style="1" customWidth="1"/>
    <col min="3081" max="3081" width="14.54296875" style="1" customWidth="1"/>
    <col min="3082" max="3082" width="17.179687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3.7265625" style="1" customWidth="1"/>
    <col min="3331" max="3331" width="12.54296875" style="1" customWidth="1"/>
    <col min="3332" max="3332" width="13.453125" style="1" customWidth="1"/>
    <col min="3333" max="3333" width="11" style="1" customWidth="1"/>
    <col min="3334" max="3334" width="15.453125" style="1" customWidth="1"/>
    <col min="3335" max="3335" width="14.54296875" style="1" customWidth="1"/>
    <col min="3336" max="3336" width="13.26953125" style="1" customWidth="1"/>
    <col min="3337" max="3337" width="14.54296875" style="1" customWidth="1"/>
    <col min="3338" max="3338" width="17.179687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3.7265625" style="1" customWidth="1"/>
    <col min="3587" max="3587" width="12.54296875" style="1" customWidth="1"/>
    <col min="3588" max="3588" width="13.453125" style="1" customWidth="1"/>
    <col min="3589" max="3589" width="11" style="1" customWidth="1"/>
    <col min="3590" max="3590" width="15.453125" style="1" customWidth="1"/>
    <col min="3591" max="3591" width="14.54296875" style="1" customWidth="1"/>
    <col min="3592" max="3592" width="13.26953125" style="1" customWidth="1"/>
    <col min="3593" max="3593" width="14.54296875" style="1" customWidth="1"/>
    <col min="3594" max="3594" width="17.179687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3.7265625" style="1" customWidth="1"/>
    <col min="3843" max="3843" width="12.54296875" style="1" customWidth="1"/>
    <col min="3844" max="3844" width="13.453125" style="1" customWidth="1"/>
    <col min="3845" max="3845" width="11" style="1" customWidth="1"/>
    <col min="3846" max="3846" width="15.453125" style="1" customWidth="1"/>
    <col min="3847" max="3847" width="14.54296875" style="1" customWidth="1"/>
    <col min="3848" max="3848" width="13.26953125" style="1" customWidth="1"/>
    <col min="3849" max="3849" width="14.54296875" style="1" customWidth="1"/>
    <col min="3850" max="3850" width="17.179687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3.7265625" style="1" customWidth="1"/>
    <col min="4099" max="4099" width="12.54296875" style="1" customWidth="1"/>
    <col min="4100" max="4100" width="13.453125" style="1" customWidth="1"/>
    <col min="4101" max="4101" width="11" style="1" customWidth="1"/>
    <col min="4102" max="4102" width="15.453125" style="1" customWidth="1"/>
    <col min="4103" max="4103" width="14.54296875" style="1" customWidth="1"/>
    <col min="4104" max="4104" width="13.26953125" style="1" customWidth="1"/>
    <col min="4105" max="4105" width="14.54296875" style="1" customWidth="1"/>
    <col min="4106" max="4106" width="17.179687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3.7265625" style="1" customWidth="1"/>
    <col min="4355" max="4355" width="12.54296875" style="1" customWidth="1"/>
    <col min="4356" max="4356" width="13.453125" style="1" customWidth="1"/>
    <col min="4357" max="4357" width="11" style="1" customWidth="1"/>
    <col min="4358" max="4358" width="15.453125" style="1" customWidth="1"/>
    <col min="4359" max="4359" width="14.54296875" style="1" customWidth="1"/>
    <col min="4360" max="4360" width="13.26953125" style="1" customWidth="1"/>
    <col min="4361" max="4361" width="14.54296875" style="1" customWidth="1"/>
    <col min="4362" max="4362" width="17.179687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3.7265625" style="1" customWidth="1"/>
    <col min="4611" max="4611" width="12.54296875" style="1" customWidth="1"/>
    <col min="4612" max="4612" width="13.453125" style="1" customWidth="1"/>
    <col min="4613" max="4613" width="11" style="1" customWidth="1"/>
    <col min="4614" max="4614" width="15.453125" style="1" customWidth="1"/>
    <col min="4615" max="4615" width="14.54296875" style="1" customWidth="1"/>
    <col min="4616" max="4616" width="13.26953125" style="1" customWidth="1"/>
    <col min="4617" max="4617" width="14.54296875" style="1" customWidth="1"/>
    <col min="4618" max="4618" width="17.179687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3.7265625" style="1" customWidth="1"/>
    <col min="4867" max="4867" width="12.54296875" style="1" customWidth="1"/>
    <col min="4868" max="4868" width="13.453125" style="1" customWidth="1"/>
    <col min="4869" max="4869" width="11" style="1" customWidth="1"/>
    <col min="4870" max="4870" width="15.453125" style="1" customWidth="1"/>
    <col min="4871" max="4871" width="14.54296875" style="1" customWidth="1"/>
    <col min="4872" max="4872" width="13.26953125" style="1" customWidth="1"/>
    <col min="4873" max="4873" width="14.54296875" style="1" customWidth="1"/>
    <col min="4874" max="4874" width="17.179687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3.7265625" style="1" customWidth="1"/>
    <col min="5123" max="5123" width="12.54296875" style="1" customWidth="1"/>
    <col min="5124" max="5124" width="13.453125" style="1" customWidth="1"/>
    <col min="5125" max="5125" width="11" style="1" customWidth="1"/>
    <col min="5126" max="5126" width="15.453125" style="1" customWidth="1"/>
    <col min="5127" max="5127" width="14.54296875" style="1" customWidth="1"/>
    <col min="5128" max="5128" width="13.26953125" style="1" customWidth="1"/>
    <col min="5129" max="5129" width="14.54296875" style="1" customWidth="1"/>
    <col min="5130" max="5130" width="17.179687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3.7265625" style="1" customWidth="1"/>
    <col min="5379" max="5379" width="12.54296875" style="1" customWidth="1"/>
    <col min="5380" max="5380" width="13.453125" style="1" customWidth="1"/>
    <col min="5381" max="5381" width="11" style="1" customWidth="1"/>
    <col min="5382" max="5382" width="15.453125" style="1" customWidth="1"/>
    <col min="5383" max="5383" width="14.54296875" style="1" customWidth="1"/>
    <col min="5384" max="5384" width="13.26953125" style="1" customWidth="1"/>
    <col min="5385" max="5385" width="14.54296875" style="1" customWidth="1"/>
    <col min="5386" max="5386" width="17.179687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3.7265625" style="1" customWidth="1"/>
    <col min="5635" max="5635" width="12.54296875" style="1" customWidth="1"/>
    <col min="5636" max="5636" width="13.453125" style="1" customWidth="1"/>
    <col min="5637" max="5637" width="11" style="1" customWidth="1"/>
    <col min="5638" max="5638" width="15.453125" style="1" customWidth="1"/>
    <col min="5639" max="5639" width="14.54296875" style="1" customWidth="1"/>
    <col min="5640" max="5640" width="13.26953125" style="1" customWidth="1"/>
    <col min="5641" max="5641" width="14.54296875" style="1" customWidth="1"/>
    <col min="5642" max="5642" width="17.179687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3.7265625" style="1" customWidth="1"/>
    <col min="5891" max="5891" width="12.54296875" style="1" customWidth="1"/>
    <col min="5892" max="5892" width="13.453125" style="1" customWidth="1"/>
    <col min="5893" max="5893" width="11" style="1" customWidth="1"/>
    <col min="5894" max="5894" width="15.453125" style="1" customWidth="1"/>
    <col min="5895" max="5895" width="14.54296875" style="1" customWidth="1"/>
    <col min="5896" max="5896" width="13.26953125" style="1" customWidth="1"/>
    <col min="5897" max="5897" width="14.54296875" style="1" customWidth="1"/>
    <col min="5898" max="5898" width="17.179687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3.7265625" style="1" customWidth="1"/>
    <col min="6147" max="6147" width="12.54296875" style="1" customWidth="1"/>
    <col min="6148" max="6148" width="13.453125" style="1" customWidth="1"/>
    <col min="6149" max="6149" width="11" style="1" customWidth="1"/>
    <col min="6150" max="6150" width="15.453125" style="1" customWidth="1"/>
    <col min="6151" max="6151" width="14.54296875" style="1" customWidth="1"/>
    <col min="6152" max="6152" width="13.26953125" style="1" customWidth="1"/>
    <col min="6153" max="6153" width="14.54296875" style="1" customWidth="1"/>
    <col min="6154" max="6154" width="17.179687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3.7265625" style="1" customWidth="1"/>
    <col min="6403" max="6403" width="12.54296875" style="1" customWidth="1"/>
    <col min="6404" max="6404" width="13.453125" style="1" customWidth="1"/>
    <col min="6405" max="6405" width="11" style="1" customWidth="1"/>
    <col min="6406" max="6406" width="15.453125" style="1" customWidth="1"/>
    <col min="6407" max="6407" width="14.54296875" style="1" customWidth="1"/>
    <col min="6408" max="6408" width="13.26953125" style="1" customWidth="1"/>
    <col min="6409" max="6409" width="14.54296875" style="1" customWidth="1"/>
    <col min="6410" max="6410" width="17.179687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3.7265625" style="1" customWidth="1"/>
    <col min="6659" max="6659" width="12.54296875" style="1" customWidth="1"/>
    <col min="6660" max="6660" width="13.453125" style="1" customWidth="1"/>
    <col min="6661" max="6661" width="11" style="1" customWidth="1"/>
    <col min="6662" max="6662" width="15.453125" style="1" customWidth="1"/>
    <col min="6663" max="6663" width="14.54296875" style="1" customWidth="1"/>
    <col min="6664" max="6664" width="13.26953125" style="1" customWidth="1"/>
    <col min="6665" max="6665" width="14.54296875" style="1" customWidth="1"/>
    <col min="6666" max="6666" width="17.179687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3.7265625" style="1" customWidth="1"/>
    <col min="6915" max="6915" width="12.54296875" style="1" customWidth="1"/>
    <col min="6916" max="6916" width="13.453125" style="1" customWidth="1"/>
    <col min="6917" max="6917" width="11" style="1" customWidth="1"/>
    <col min="6918" max="6918" width="15.453125" style="1" customWidth="1"/>
    <col min="6919" max="6919" width="14.54296875" style="1" customWidth="1"/>
    <col min="6920" max="6920" width="13.26953125" style="1" customWidth="1"/>
    <col min="6921" max="6921" width="14.54296875" style="1" customWidth="1"/>
    <col min="6922" max="6922" width="17.179687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3.7265625" style="1" customWidth="1"/>
    <col min="7171" max="7171" width="12.54296875" style="1" customWidth="1"/>
    <col min="7172" max="7172" width="13.453125" style="1" customWidth="1"/>
    <col min="7173" max="7173" width="11" style="1" customWidth="1"/>
    <col min="7174" max="7174" width="15.453125" style="1" customWidth="1"/>
    <col min="7175" max="7175" width="14.54296875" style="1" customWidth="1"/>
    <col min="7176" max="7176" width="13.26953125" style="1" customWidth="1"/>
    <col min="7177" max="7177" width="14.54296875" style="1" customWidth="1"/>
    <col min="7178" max="7178" width="17.179687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3.7265625" style="1" customWidth="1"/>
    <col min="7427" max="7427" width="12.54296875" style="1" customWidth="1"/>
    <col min="7428" max="7428" width="13.453125" style="1" customWidth="1"/>
    <col min="7429" max="7429" width="11" style="1" customWidth="1"/>
    <col min="7430" max="7430" width="15.453125" style="1" customWidth="1"/>
    <col min="7431" max="7431" width="14.54296875" style="1" customWidth="1"/>
    <col min="7432" max="7432" width="13.26953125" style="1" customWidth="1"/>
    <col min="7433" max="7433" width="14.54296875" style="1" customWidth="1"/>
    <col min="7434" max="7434" width="17.179687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3.7265625" style="1" customWidth="1"/>
    <col min="7683" max="7683" width="12.54296875" style="1" customWidth="1"/>
    <col min="7684" max="7684" width="13.453125" style="1" customWidth="1"/>
    <col min="7685" max="7685" width="11" style="1" customWidth="1"/>
    <col min="7686" max="7686" width="15.453125" style="1" customWidth="1"/>
    <col min="7687" max="7687" width="14.54296875" style="1" customWidth="1"/>
    <col min="7688" max="7688" width="13.26953125" style="1" customWidth="1"/>
    <col min="7689" max="7689" width="14.54296875" style="1" customWidth="1"/>
    <col min="7690" max="7690" width="17.179687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3.7265625" style="1" customWidth="1"/>
    <col min="7939" max="7939" width="12.54296875" style="1" customWidth="1"/>
    <col min="7940" max="7940" width="13.453125" style="1" customWidth="1"/>
    <col min="7941" max="7941" width="11" style="1" customWidth="1"/>
    <col min="7942" max="7942" width="15.453125" style="1" customWidth="1"/>
    <col min="7943" max="7943" width="14.54296875" style="1" customWidth="1"/>
    <col min="7944" max="7944" width="13.26953125" style="1" customWidth="1"/>
    <col min="7945" max="7945" width="14.54296875" style="1" customWidth="1"/>
    <col min="7946" max="7946" width="17.179687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3.7265625" style="1" customWidth="1"/>
    <col min="8195" max="8195" width="12.54296875" style="1" customWidth="1"/>
    <col min="8196" max="8196" width="13.453125" style="1" customWidth="1"/>
    <col min="8197" max="8197" width="11" style="1" customWidth="1"/>
    <col min="8198" max="8198" width="15.453125" style="1" customWidth="1"/>
    <col min="8199" max="8199" width="14.54296875" style="1" customWidth="1"/>
    <col min="8200" max="8200" width="13.26953125" style="1" customWidth="1"/>
    <col min="8201" max="8201" width="14.54296875" style="1" customWidth="1"/>
    <col min="8202" max="8202" width="17.179687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3.7265625" style="1" customWidth="1"/>
    <col min="8451" max="8451" width="12.54296875" style="1" customWidth="1"/>
    <col min="8452" max="8452" width="13.453125" style="1" customWidth="1"/>
    <col min="8453" max="8453" width="11" style="1" customWidth="1"/>
    <col min="8454" max="8454" width="15.453125" style="1" customWidth="1"/>
    <col min="8455" max="8455" width="14.54296875" style="1" customWidth="1"/>
    <col min="8456" max="8456" width="13.26953125" style="1" customWidth="1"/>
    <col min="8457" max="8457" width="14.54296875" style="1" customWidth="1"/>
    <col min="8458" max="8458" width="17.179687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3.7265625" style="1" customWidth="1"/>
    <col min="8707" max="8707" width="12.54296875" style="1" customWidth="1"/>
    <col min="8708" max="8708" width="13.453125" style="1" customWidth="1"/>
    <col min="8709" max="8709" width="11" style="1" customWidth="1"/>
    <col min="8710" max="8710" width="15.453125" style="1" customWidth="1"/>
    <col min="8711" max="8711" width="14.54296875" style="1" customWidth="1"/>
    <col min="8712" max="8712" width="13.26953125" style="1" customWidth="1"/>
    <col min="8713" max="8713" width="14.54296875" style="1" customWidth="1"/>
    <col min="8714" max="8714" width="17.179687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3.7265625" style="1" customWidth="1"/>
    <col min="8963" max="8963" width="12.54296875" style="1" customWidth="1"/>
    <col min="8964" max="8964" width="13.453125" style="1" customWidth="1"/>
    <col min="8965" max="8965" width="11" style="1" customWidth="1"/>
    <col min="8966" max="8966" width="15.453125" style="1" customWidth="1"/>
    <col min="8967" max="8967" width="14.54296875" style="1" customWidth="1"/>
    <col min="8968" max="8968" width="13.26953125" style="1" customWidth="1"/>
    <col min="8969" max="8969" width="14.54296875" style="1" customWidth="1"/>
    <col min="8970" max="8970" width="17.179687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3.7265625" style="1" customWidth="1"/>
    <col min="9219" max="9219" width="12.54296875" style="1" customWidth="1"/>
    <col min="9220" max="9220" width="13.453125" style="1" customWidth="1"/>
    <col min="9221" max="9221" width="11" style="1" customWidth="1"/>
    <col min="9222" max="9222" width="15.453125" style="1" customWidth="1"/>
    <col min="9223" max="9223" width="14.54296875" style="1" customWidth="1"/>
    <col min="9224" max="9224" width="13.26953125" style="1" customWidth="1"/>
    <col min="9225" max="9225" width="14.54296875" style="1" customWidth="1"/>
    <col min="9226" max="9226" width="17.179687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3.7265625" style="1" customWidth="1"/>
    <col min="9475" max="9475" width="12.54296875" style="1" customWidth="1"/>
    <col min="9476" max="9476" width="13.453125" style="1" customWidth="1"/>
    <col min="9477" max="9477" width="11" style="1" customWidth="1"/>
    <col min="9478" max="9478" width="15.453125" style="1" customWidth="1"/>
    <col min="9479" max="9479" width="14.54296875" style="1" customWidth="1"/>
    <col min="9480" max="9480" width="13.26953125" style="1" customWidth="1"/>
    <col min="9481" max="9481" width="14.54296875" style="1" customWidth="1"/>
    <col min="9482" max="9482" width="17.179687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3.7265625" style="1" customWidth="1"/>
    <col min="9731" max="9731" width="12.54296875" style="1" customWidth="1"/>
    <col min="9732" max="9732" width="13.453125" style="1" customWidth="1"/>
    <col min="9733" max="9733" width="11" style="1" customWidth="1"/>
    <col min="9734" max="9734" width="15.453125" style="1" customWidth="1"/>
    <col min="9735" max="9735" width="14.54296875" style="1" customWidth="1"/>
    <col min="9736" max="9736" width="13.26953125" style="1" customWidth="1"/>
    <col min="9737" max="9737" width="14.54296875" style="1" customWidth="1"/>
    <col min="9738" max="9738" width="17.179687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3.7265625" style="1" customWidth="1"/>
    <col min="9987" max="9987" width="12.54296875" style="1" customWidth="1"/>
    <col min="9988" max="9988" width="13.453125" style="1" customWidth="1"/>
    <col min="9989" max="9989" width="11" style="1" customWidth="1"/>
    <col min="9990" max="9990" width="15.453125" style="1" customWidth="1"/>
    <col min="9991" max="9991" width="14.54296875" style="1" customWidth="1"/>
    <col min="9992" max="9992" width="13.26953125" style="1" customWidth="1"/>
    <col min="9993" max="9993" width="14.54296875" style="1" customWidth="1"/>
    <col min="9994" max="9994" width="17.179687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3.7265625" style="1" customWidth="1"/>
    <col min="10243" max="10243" width="12.54296875" style="1" customWidth="1"/>
    <col min="10244" max="10244" width="13.453125" style="1" customWidth="1"/>
    <col min="10245" max="10245" width="11" style="1" customWidth="1"/>
    <col min="10246" max="10246" width="15.453125" style="1" customWidth="1"/>
    <col min="10247" max="10247" width="14.54296875" style="1" customWidth="1"/>
    <col min="10248" max="10248" width="13.26953125" style="1" customWidth="1"/>
    <col min="10249" max="10249" width="14.54296875" style="1" customWidth="1"/>
    <col min="10250" max="10250" width="17.179687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3.7265625" style="1" customWidth="1"/>
    <col min="10499" max="10499" width="12.54296875" style="1" customWidth="1"/>
    <col min="10500" max="10500" width="13.453125" style="1" customWidth="1"/>
    <col min="10501" max="10501" width="11" style="1" customWidth="1"/>
    <col min="10502" max="10502" width="15.453125" style="1" customWidth="1"/>
    <col min="10503" max="10503" width="14.54296875" style="1" customWidth="1"/>
    <col min="10504" max="10504" width="13.26953125" style="1" customWidth="1"/>
    <col min="10505" max="10505" width="14.54296875" style="1" customWidth="1"/>
    <col min="10506" max="10506" width="17.179687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3.7265625" style="1" customWidth="1"/>
    <col min="10755" max="10755" width="12.54296875" style="1" customWidth="1"/>
    <col min="10756" max="10756" width="13.453125" style="1" customWidth="1"/>
    <col min="10757" max="10757" width="11" style="1" customWidth="1"/>
    <col min="10758" max="10758" width="15.453125" style="1" customWidth="1"/>
    <col min="10759" max="10759" width="14.54296875" style="1" customWidth="1"/>
    <col min="10760" max="10760" width="13.26953125" style="1" customWidth="1"/>
    <col min="10761" max="10761" width="14.54296875" style="1" customWidth="1"/>
    <col min="10762" max="10762" width="17.179687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3.7265625" style="1" customWidth="1"/>
    <col min="11011" max="11011" width="12.54296875" style="1" customWidth="1"/>
    <col min="11012" max="11012" width="13.453125" style="1" customWidth="1"/>
    <col min="11013" max="11013" width="11" style="1" customWidth="1"/>
    <col min="11014" max="11014" width="15.453125" style="1" customWidth="1"/>
    <col min="11015" max="11015" width="14.54296875" style="1" customWidth="1"/>
    <col min="11016" max="11016" width="13.26953125" style="1" customWidth="1"/>
    <col min="11017" max="11017" width="14.54296875" style="1" customWidth="1"/>
    <col min="11018" max="11018" width="17.179687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3.7265625" style="1" customWidth="1"/>
    <col min="11267" max="11267" width="12.54296875" style="1" customWidth="1"/>
    <col min="11268" max="11268" width="13.453125" style="1" customWidth="1"/>
    <col min="11269" max="11269" width="11" style="1" customWidth="1"/>
    <col min="11270" max="11270" width="15.453125" style="1" customWidth="1"/>
    <col min="11271" max="11271" width="14.54296875" style="1" customWidth="1"/>
    <col min="11272" max="11272" width="13.26953125" style="1" customWidth="1"/>
    <col min="11273" max="11273" width="14.54296875" style="1" customWidth="1"/>
    <col min="11274" max="11274" width="17.179687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3.7265625" style="1" customWidth="1"/>
    <col min="11523" max="11523" width="12.54296875" style="1" customWidth="1"/>
    <col min="11524" max="11524" width="13.453125" style="1" customWidth="1"/>
    <col min="11525" max="11525" width="11" style="1" customWidth="1"/>
    <col min="11526" max="11526" width="15.453125" style="1" customWidth="1"/>
    <col min="11527" max="11527" width="14.54296875" style="1" customWidth="1"/>
    <col min="11528" max="11528" width="13.26953125" style="1" customWidth="1"/>
    <col min="11529" max="11529" width="14.54296875" style="1" customWidth="1"/>
    <col min="11530" max="11530" width="17.179687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3.7265625" style="1" customWidth="1"/>
    <col min="11779" max="11779" width="12.54296875" style="1" customWidth="1"/>
    <col min="11780" max="11780" width="13.453125" style="1" customWidth="1"/>
    <col min="11781" max="11781" width="11" style="1" customWidth="1"/>
    <col min="11782" max="11782" width="15.453125" style="1" customWidth="1"/>
    <col min="11783" max="11783" width="14.54296875" style="1" customWidth="1"/>
    <col min="11784" max="11784" width="13.26953125" style="1" customWidth="1"/>
    <col min="11785" max="11785" width="14.54296875" style="1" customWidth="1"/>
    <col min="11786" max="11786" width="17.179687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3.7265625" style="1" customWidth="1"/>
    <col min="12035" max="12035" width="12.54296875" style="1" customWidth="1"/>
    <col min="12036" max="12036" width="13.453125" style="1" customWidth="1"/>
    <col min="12037" max="12037" width="11" style="1" customWidth="1"/>
    <col min="12038" max="12038" width="15.453125" style="1" customWidth="1"/>
    <col min="12039" max="12039" width="14.54296875" style="1" customWidth="1"/>
    <col min="12040" max="12040" width="13.26953125" style="1" customWidth="1"/>
    <col min="12041" max="12041" width="14.54296875" style="1" customWidth="1"/>
    <col min="12042" max="12042" width="17.179687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3.7265625" style="1" customWidth="1"/>
    <col min="12291" max="12291" width="12.54296875" style="1" customWidth="1"/>
    <col min="12292" max="12292" width="13.453125" style="1" customWidth="1"/>
    <col min="12293" max="12293" width="11" style="1" customWidth="1"/>
    <col min="12294" max="12294" width="15.453125" style="1" customWidth="1"/>
    <col min="12295" max="12295" width="14.54296875" style="1" customWidth="1"/>
    <col min="12296" max="12296" width="13.26953125" style="1" customWidth="1"/>
    <col min="12297" max="12297" width="14.54296875" style="1" customWidth="1"/>
    <col min="12298" max="12298" width="17.179687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3.7265625" style="1" customWidth="1"/>
    <col min="12547" max="12547" width="12.54296875" style="1" customWidth="1"/>
    <col min="12548" max="12548" width="13.453125" style="1" customWidth="1"/>
    <col min="12549" max="12549" width="11" style="1" customWidth="1"/>
    <col min="12550" max="12550" width="15.453125" style="1" customWidth="1"/>
    <col min="12551" max="12551" width="14.54296875" style="1" customWidth="1"/>
    <col min="12552" max="12552" width="13.26953125" style="1" customWidth="1"/>
    <col min="12553" max="12553" width="14.54296875" style="1" customWidth="1"/>
    <col min="12554" max="12554" width="17.179687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3.7265625" style="1" customWidth="1"/>
    <col min="12803" max="12803" width="12.54296875" style="1" customWidth="1"/>
    <col min="12804" max="12804" width="13.453125" style="1" customWidth="1"/>
    <col min="12805" max="12805" width="11" style="1" customWidth="1"/>
    <col min="12806" max="12806" width="15.453125" style="1" customWidth="1"/>
    <col min="12807" max="12807" width="14.54296875" style="1" customWidth="1"/>
    <col min="12808" max="12808" width="13.26953125" style="1" customWidth="1"/>
    <col min="12809" max="12809" width="14.54296875" style="1" customWidth="1"/>
    <col min="12810" max="12810" width="17.179687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3.7265625" style="1" customWidth="1"/>
    <col min="13059" max="13059" width="12.54296875" style="1" customWidth="1"/>
    <col min="13060" max="13060" width="13.453125" style="1" customWidth="1"/>
    <col min="13061" max="13061" width="11" style="1" customWidth="1"/>
    <col min="13062" max="13062" width="15.453125" style="1" customWidth="1"/>
    <col min="13063" max="13063" width="14.54296875" style="1" customWidth="1"/>
    <col min="13064" max="13064" width="13.26953125" style="1" customWidth="1"/>
    <col min="13065" max="13065" width="14.54296875" style="1" customWidth="1"/>
    <col min="13066" max="13066" width="17.179687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3.7265625" style="1" customWidth="1"/>
    <col min="13315" max="13315" width="12.54296875" style="1" customWidth="1"/>
    <col min="13316" max="13316" width="13.453125" style="1" customWidth="1"/>
    <col min="13317" max="13317" width="11" style="1" customWidth="1"/>
    <col min="13318" max="13318" width="15.453125" style="1" customWidth="1"/>
    <col min="13319" max="13319" width="14.54296875" style="1" customWidth="1"/>
    <col min="13320" max="13320" width="13.26953125" style="1" customWidth="1"/>
    <col min="13321" max="13321" width="14.54296875" style="1" customWidth="1"/>
    <col min="13322" max="13322" width="17.179687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3.7265625" style="1" customWidth="1"/>
    <col min="13571" max="13571" width="12.54296875" style="1" customWidth="1"/>
    <col min="13572" max="13572" width="13.453125" style="1" customWidth="1"/>
    <col min="13573" max="13573" width="11" style="1" customWidth="1"/>
    <col min="13574" max="13574" width="15.453125" style="1" customWidth="1"/>
    <col min="13575" max="13575" width="14.54296875" style="1" customWidth="1"/>
    <col min="13576" max="13576" width="13.26953125" style="1" customWidth="1"/>
    <col min="13577" max="13577" width="14.54296875" style="1" customWidth="1"/>
    <col min="13578" max="13578" width="17.179687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3.7265625" style="1" customWidth="1"/>
    <col min="13827" max="13827" width="12.54296875" style="1" customWidth="1"/>
    <col min="13828" max="13828" width="13.453125" style="1" customWidth="1"/>
    <col min="13829" max="13829" width="11" style="1" customWidth="1"/>
    <col min="13830" max="13830" width="15.453125" style="1" customWidth="1"/>
    <col min="13831" max="13831" width="14.54296875" style="1" customWidth="1"/>
    <col min="13832" max="13832" width="13.26953125" style="1" customWidth="1"/>
    <col min="13833" max="13833" width="14.54296875" style="1" customWidth="1"/>
    <col min="13834" max="13834" width="17.179687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3.7265625" style="1" customWidth="1"/>
    <col min="14083" max="14083" width="12.54296875" style="1" customWidth="1"/>
    <col min="14084" max="14084" width="13.453125" style="1" customWidth="1"/>
    <col min="14085" max="14085" width="11" style="1" customWidth="1"/>
    <col min="14086" max="14086" width="15.453125" style="1" customWidth="1"/>
    <col min="14087" max="14087" width="14.54296875" style="1" customWidth="1"/>
    <col min="14088" max="14088" width="13.26953125" style="1" customWidth="1"/>
    <col min="14089" max="14089" width="14.54296875" style="1" customWidth="1"/>
    <col min="14090" max="14090" width="17.179687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3.7265625" style="1" customWidth="1"/>
    <col min="14339" max="14339" width="12.54296875" style="1" customWidth="1"/>
    <col min="14340" max="14340" width="13.453125" style="1" customWidth="1"/>
    <col min="14341" max="14341" width="11" style="1" customWidth="1"/>
    <col min="14342" max="14342" width="15.453125" style="1" customWidth="1"/>
    <col min="14343" max="14343" width="14.54296875" style="1" customWidth="1"/>
    <col min="14344" max="14344" width="13.26953125" style="1" customWidth="1"/>
    <col min="14345" max="14345" width="14.54296875" style="1" customWidth="1"/>
    <col min="14346" max="14346" width="17.179687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3.7265625" style="1" customWidth="1"/>
    <col min="14595" max="14595" width="12.54296875" style="1" customWidth="1"/>
    <col min="14596" max="14596" width="13.453125" style="1" customWidth="1"/>
    <col min="14597" max="14597" width="11" style="1" customWidth="1"/>
    <col min="14598" max="14598" width="15.453125" style="1" customWidth="1"/>
    <col min="14599" max="14599" width="14.54296875" style="1" customWidth="1"/>
    <col min="14600" max="14600" width="13.26953125" style="1" customWidth="1"/>
    <col min="14601" max="14601" width="14.54296875" style="1" customWidth="1"/>
    <col min="14602" max="14602" width="17.179687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3.7265625" style="1" customWidth="1"/>
    <col min="14851" max="14851" width="12.54296875" style="1" customWidth="1"/>
    <col min="14852" max="14852" width="13.453125" style="1" customWidth="1"/>
    <col min="14853" max="14853" width="11" style="1" customWidth="1"/>
    <col min="14854" max="14854" width="15.453125" style="1" customWidth="1"/>
    <col min="14855" max="14855" width="14.54296875" style="1" customWidth="1"/>
    <col min="14856" max="14856" width="13.26953125" style="1" customWidth="1"/>
    <col min="14857" max="14857" width="14.54296875" style="1" customWidth="1"/>
    <col min="14858" max="14858" width="17.179687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3.7265625" style="1" customWidth="1"/>
    <col min="15107" max="15107" width="12.54296875" style="1" customWidth="1"/>
    <col min="15108" max="15108" width="13.453125" style="1" customWidth="1"/>
    <col min="15109" max="15109" width="11" style="1" customWidth="1"/>
    <col min="15110" max="15110" width="15.453125" style="1" customWidth="1"/>
    <col min="15111" max="15111" width="14.54296875" style="1" customWidth="1"/>
    <col min="15112" max="15112" width="13.26953125" style="1" customWidth="1"/>
    <col min="15113" max="15113" width="14.54296875" style="1" customWidth="1"/>
    <col min="15114" max="15114" width="17.179687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3.7265625" style="1" customWidth="1"/>
    <col min="15363" max="15363" width="12.54296875" style="1" customWidth="1"/>
    <col min="15364" max="15364" width="13.453125" style="1" customWidth="1"/>
    <col min="15365" max="15365" width="11" style="1" customWidth="1"/>
    <col min="15366" max="15366" width="15.453125" style="1" customWidth="1"/>
    <col min="15367" max="15367" width="14.54296875" style="1" customWidth="1"/>
    <col min="15368" max="15368" width="13.26953125" style="1" customWidth="1"/>
    <col min="15369" max="15369" width="14.54296875" style="1" customWidth="1"/>
    <col min="15370" max="15370" width="17.179687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3.7265625" style="1" customWidth="1"/>
    <col min="15619" max="15619" width="12.54296875" style="1" customWidth="1"/>
    <col min="15620" max="15620" width="13.453125" style="1" customWidth="1"/>
    <col min="15621" max="15621" width="11" style="1" customWidth="1"/>
    <col min="15622" max="15622" width="15.453125" style="1" customWidth="1"/>
    <col min="15623" max="15623" width="14.54296875" style="1" customWidth="1"/>
    <col min="15624" max="15624" width="13.26953125" style="1" customWidth="1"/>
    <col min="15625" max="15625" width="14.54296875" style="1" customWidth="1"/>
    <col min="15626" max="15626" width="17.179687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3.7265625" style="1" customWidth="1"/>
    <col min="15875" max="15875" width="12.54296875" style="1" customWidth="1"/>
    <col min="15876" max="15876" width="13.453125" style="1" customWidth="1"/>
    <col min="15877" max="15877" width="11" style="1" customWidth="1"/>
    <col min="15878" max="15878" width="15.453125" style="1" customWidth="1"/>
    <col min="15879" max="15879" width="14.54296875" style="1" customWidth="1"/>
    <col min="15880" max="15880" width="13.26953125" style="1" customWidth="1"/>
    <col min="15881" max="15881" width="14.54296875" style="1" customWidth="1"/>
    <col min="15882" max="15882" width="17.179687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3.7265625" style="1" customWidth="1"/>
    <col min="16131" max="16131" width="12.54296875" style="1" customWidth="1"/>
    <col min="16132" max="16132" width="13.453125" style="1" customWidth="1"/>
    <col min="16133" max="16133" width="11" style="1" customWidth="1"/>
    <col min="16134" max="16134" width="15.453125" style="1" customWidth="1"/>
    <col min="16135" max="16135" width="14.54296875" style="1" customWidth="1"/>
    <col min="16136" max="16136" width="13.26953125" style="1" customWidth="1"/>
    <col min="16137" max="16137" width="14.54296875" style="1" customWidth="1"/>
    <col min="16138" max="16138" width="17.179687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4" ht="14" x14ac:dyDescent="0.3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4" ht="14" x14ac:dyDescent="0.3">
      <c r="A2" s="66" t="s">
        <v>1</v>
      </c>
      <c r="B2" s="66"/>
      <c r="C2" s="66"/>
      <c r="D2" s="66"/>
      <c r="E2" s="66"/>
      <c r="F2" s="66"/>
      <c r="G2" s="66"/>
      <c r="H2" s="66"/>
      <c r="I2" s="66"/>
      <c r="J2" s="66"/>
      <c r="K2" s="66"/>
    </row>
    <row r="3" spans="1:14" ht="14" x14ac:dyDescent="0.3">
      <c r="A3" s="66" t="s">
        <v>2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4" ht="14" x14ac:dyDescent="0.3">
      <c r="A4" s="67" t="s">
        <v>3</v>
      </c>
      <c r="B4" s="67"/>
      <c r="C4" s="67"/>
      <c r="D4" s="67"/>
      <c r="E4" s="67"/>
      <c r="F4" s="67"/>
      <c r="G4" s="67"/>
      <c r="H4" s="67"/>
      <c r="I4" s="67"/>
      <c r="J4" s="67"/>
      <c r="K4" s="67"/>
    </row>
    <row r="5" spans="1:14" ht="14" x14ac:dyDescent="0.3">
      <c r="A5" s="68" t="s">
        <v>4</v>
      </c>
      <c r="B5" s="68"/>
      <c r="C5" s="68"/>
      <c r="D5" s="68"/>
      <c r="E5" s="68"/>
      <c r="F5" s="68"/>
      <c r="G5" s="68"/>
      <c r="H5" s="68"/>
      <c r="I5" s="68"/>
      <c r="J5" s="68"/>
      <c r="K5" s="68"/>
    </row>
    <row r="6" spans="1:14" ht="14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4" ht="22.5" customHeight="1" x14ac:dyDescent="0.3">
      <c r="A7" s="69" t="s">
        <v>5</v>
      </c>
      <c r="B7" s="69"/>
      <c r="C7" s="69"/>
      <c r="D7" s="69"/>
      <c r="E7" s="69"/>
      <c r="F7" s="69"/>
      <c r="G7" s="69"/>
      <c r="H7" s="69"/>
      <c r="I7" s="69"/>
      <c r="J7" s="69"/>
      <c r="K7" s="69"/>
    </row>
    <row r="8" spans="1:14" ht="22.5" customHeight="1" x14ac:dyDescent="0.35">
      <c r="A8" s="3" t="s">
        <v>6</v>
      </c>
      <c r="B8" s="4"/>
      <c r="C8" s="3" t="s">
        <v>7</v>
      </c>
      <c r="D8" s="4"/>
      <c r="E8" s="3" t="s">
        <v>8</v>
      </c>
      <c r="F8" s="5"/>
      <c r="G8" s="6"/>
      <c r="H8" s="7"/>
      <c r="I8" s="7"/>
      <c r="J8" s="3" t="s">
        <v>9</v>
      </c>
      <c r="K8" s="5"/>
    </row>
    <row r="9" spans="1:14" ht="24" customHeight="1" x14ac:dyDescent="0.35">
      <c r="A9" s="70" t="s">
        <v>10</v>
      </c>
      <c r="B9" s="70"/>
      <c r="C9" s="71" t="s">
        <v>11</v>
      </c>
      <c r="D9" s="72"/>
      <c r="E9" s="8" t="s">
        <v>12</v>
      </c>
      <c r="F9" s="9"/>
      <c r="G9" s="73" t="s">
        <v>13</v>
      </c>
      <c r="H9" s="74"/>
      <c r="I9" s="74"/>
      <c r="J9" s="75"/>
      <c r="K9" s="4"/>
    </row>
    <row r="10" spans="1:14" ht="70" x14ac:dyDescent="0.25">
      <c r="A10" s="10" t="s">
        <v>14</v>
      </c>
      <c r="B10" s="10" t="s">
        <v>15</v>
      </c>
      <c r="C10" s="11" t="s">
        <v>16</v>
      </c>
      <c r="D10" s="11" t="s">
        <v>17</v>
      </c>
      <c r="E10" s="11" t="s">
        <v>18</v>
      </c>
      <c r="F10" s="11" t="s">
        <v>19</v>
      </c>
      <c r="G10" s="11" t="s">
        <v>20</v>
      </c>
      <c r="H10" s="11" t="s">
        <v>21</v>
      </c>
      <c r="I10" s="11" t="s">
        <v>22</v>
      </c>
      <c r="J10" s="11" t="s">
        <v>23</v>
      </c>
      <c r="K10" s="11" t="s">
        <v>24</v>
      </c>
    </row>
    <row r="11" spans="1:14" ht="12" customHeight="1" x14ac:dyDescent="0.35">
      <c r="A11" s="7" t="s">
        <v>25</v>
      </c>
      <c r="B11" s="7" t="s">
        <v>26</v>
      </c>
      <c r="C11" s="7" t="s">
        <v>27</v>
      </c>
      <c r="D11" s="7" t="s">
        <v>28</v>
      </c>
      <c r="E11" s="7" t="s">
        <v>29</v>
      </c>
      <c r="F11" s="7" t="s">
        <v>30</v>
      </c>
      <c r="G11" s="7" t="s">
        <v>31</v>
      </c>
      <c r="H11" s="7" t="s">
        <v>32</v>
      </c>
      <c r="I11" s="7" t="s">
        <v>33</v>
      </c>
      <c r="J11" s="12" t="s">
        <v>34</v>
      </c>
      <c r="K11" s="12" t="s">
        <v>35</v>
      </c>
    </row>
    <row r="12" spans="1:14" ht="28" x14ac:dyDescent="0.3">
      <c r="A12" s="13">
        <v>1</v>
      </c>
      <c r="B12" s="14" t="s">
        <v>36</v>
      </c>
      <c r="C12" s="15">
        <v>1653100000</v>
      </c>
      <c r="D12" s="16">
        <v>17041365.5</v>
      </c>
      <c r="E12" s="17">
        <v>1.7270000000000001</v>
      </c>
      <c r="F12" s="16">
        <f>(C12*0.5)/12</f>
        <v>68879166.666666672</v>
      </c>
      <c r="G12" s="16">
        <f>D12*E12</f>
        <v>29430438.218500003</v>
      </c>
      <c r="H12" s="16">
        <f>G12*(1/100)</f>
        <v>294304.38218500005</v>
      </c>
      <c r="I12" s="16">
        <f>G12-H12</f>
        <v>29136133.836315002</v>
      </c>
      <c r="J12" s="16">
        <f>F12+I12</f>
        <v>98015300.502981678</v>
      </c>
      <c r="K12" s="16">
        <f>F12+G12</f>
        <v>98309604.885166675</v>
      </c>
      <c r="L12" s="18"/>
      <c r="M12" s="18"/>
      <c r="N12" s="18"/>
    </row>
    <row r="13" spans="1:14" ht="14" x14ac:dyDescent="0.3">
      <c r="A13" s="7"/>
      <c r="B13" s="3"/>
      <c r="C13" s="3"/>
      <c r="D13" s="3"/>
      <c r="E13" s="19"/>
      <c r="F13" s="20"/>
      <c r="G13" s="21"/>
      <c r="H13" s="21"/>
      <c r="I13" s="21"/>
      <c r="J13" s="22"/>
      <c r="K13" s="20"/>
      <c r="L13" s="18"/>
      <c r="M13" s="18"/>
      <c r="N13" s="18"/>
    </row>
    <row r="14" spans="1:14" ht="9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3"/>
      <c r="M14" s="24"/>
      <c r="N14" s="18"/>
    </row>
    <row r="15" spans="1:14" ht="16.5" customHeight="1" x14ac:dyDescent="0.35">
      <c r="A15" s="2"/>
      <c r="B15" s="2"/>
      <c r="C15" s="76" t="s">
        <v>37</v>
      </c>
      <c r="D15" s="76"/>
      <c r="E15" s="76"/>
      <c r="F15" s="26">
        <f>ROUND(J12,0)</f>
        <v>98015301</v>
      </c>
      <c r="G15" s="27"/>
      <c r="H15" s="28"/>
      <c r="I15" s="2"/>
      <c r="J15" s="2"/>
      <c r="K15" s="2"/>
    </row>
    <row r="16" spans="1:14" ht="14.5" x14ac:dyDescent="0.35">
      <c r="A16" s="2"/>
      <c r="B16" s="2"/>
      <c r="C16" s="35"/>
      <c r="D16" s="25"/>
      <c r="E16" s="25"/>
      <c r="F16" s="2" t="s">
        <v>38</v>
      </c>
      <c r="G16" s="28"/>
      <c r="H16" s="2"/>
      <c r="I16" s="2"/>
      <c r="J16" s="2"/>
      <c r="K16" s="2"/>
    </row>
    <row r="17" spans="1:11" ht="7.5" customHeight="1" x14ac:dyDescent="0.35">
      <c r="A17" s="2"/>
      <c r="B17" s="2"/>
      <c r="C17" s="2"/>
      <c r="D17" s="2"/>
      <c r="E17" s="29"/>
      <c r="F17" s="2"/>
      <c r="G17" s="28"/>
      <c r="H17" s="2"/>
      <c r="I17" s="2"/>
      <c r="J17" s="2"/>
      <c r="K17" s="2"/>
    </row>
    <row r="18" spans="1:11" ht="17.25" customHeight="1" x14ac:dyDescent="0.35">
      <c r="A18" s="2"/>
      <c r="B18" s="2"/>
      <c r="C18" s="76" t="s">
        <v>39</v>
      </c>
      <c r="D18" s="76"/>
      <c r="E18" s="76"/>
      <c r="F18" s="26">
        <f>ROUND(K12,0)</f>
        <v>98309605</v>
      </c>
      <c r="G18" s="30"/>
      <c r="H18" s="28"/>
      <c r="I18" s="30"/>
      <c r="J18" s="2"/>
      <c r="K18" s="2"/>
    </row>
    <row r="19" spans="1:11" ht="14.5" x14ac:dyDescent="0.35">
      <c r="A19" s="2"/>
      <c r="B19" s="2"/>
      <c r="C19" s="2"/>
      <c r="D19" s="2"/>
      <c r="E19" s="2"/>
      <c r="F19" s="2" t="s">
        <v>40</v>
      </c>
      <c r="G19" s="28"/>
      <c r="H19" s="2"/>
      <c r="I19" s="2"/>
      <c r="J19" s="2"/>
      <c r="K19" s="2"/>
    </row>
    <row r="20" spans="1:11" ht="3.75" customHeight="1" x14ac:dyDescent="0.3">
      <c r="A20" s="2"/>
      <c r="B20" s="2"/>
      <c r="C20" s="2"/>
      <c r="D20" s="2"/>
      <c r="E20" s="2"/>
      <c r="F20" s="2"/>
      <c r="G20" s="29"/>
      <c r="H20" s="2"/>
      <c r="I20" s="2"/>
      <c r="J20" s="2"/>
      <c r="K20" s="2"/>
    </row>
    <row r="21" spans="1:11" ht="6.75" customHeight="1" x14ac:dyDescent="0.35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</row>
    <row r="22" spans="1:11" ht="12.75" customHeight="1" x14ac:dyDescent="0.35">
      <c r="A22" s="28"/>
      <c r="B22" s="28"/>
      <c r="C22" s="28"/>
      <c r="D22" s="28"/>
      <c r="E22" s="28"/>
      <c r="F22" s="28"/>
      <c r="G22" s="2" t="s">
        <v>41</v>
      </c>
      <c r="H22" s="28"/>
      <c r="I22" s="28"/>
      <c r="J22" s="28"/>
      <c r="K22" s="28"/>
    </row>
    <row r="23" spans="1:11" ht="14.5" x14ac:dyDescent="0.35">
      <c r="A23" s="28"/>
      <c r="B23" s="28"/>
      <c r="C23" s="28"/>
      <c r="D23" s="28"/>
      <c r="E23" s="28"/>
      <c r="F23" s="2"/>
      <c r="G23" s="28"/>
      <c r="H23" s="28"/>
      <c r="I23" s="28"/>
      <c r="J23" s="28"/>
      <c r="K23" s="28"/>
    </row>
    <row r="24" spans="1:11" ht="22.5" customHeight="1" x14ac:dyDescent="0.35">
      <c r="A24" s="31"/>
      <c r="B24" s="31"/>
      <c r="C24" s="31"/>
      <c r="D24" s="31"/>
      <c r="E24" s="31"/>
      <c r="F24" s="31"/>
      <c r="G24" s="31" t="s">
        <v>42</v>
      </c>
      <c r="H24" s="31"/>
      <c r="I24" s="2"/>
      <c r="J24" s="31"/>
      <c r="K24" s="28"/>
    </row>
    <row r="25" spans="1:11" ht="16.5" customHeight="1" x14ac:dyDescent="0.35">
      <c r="A25" s="31"/>
      <c r="B25" s="31"/>
      <c r="C25" s="31"/>
      <c r="D25" s="31"/>
      <c r="E25" s="31"/>
      <c r="F25" s="31"/>
      <c r="G25" s="31"/>
      <c r="H25" s="64" t="s">
        <v>43</v>
      </c>
      <c r="I25" s="64"/>
      <c r="J25" s="64"/>
      <c r="K25" s="28"/>
    </row>
    <row r="26" spans="1:11" ht="14.5" x14ac:dyDescent="0.35">
      <c r="A26" s="31"/>
      <c r="B26" s="31"/>
      <c r="C26" s="31"/>
      <c r="D26" s="31"/>
      <c r="E26" s="31"/>
      <c r="F26" s="31"/>
      <c r="G26" s="31"/>
      <c r="H26" s="31" t="s">
        <v>44</v>
      </c>
      <c r="I26" s="2"/>
      <c r="J26" s="31"/>
      <c r="K26" s="28"/>
    </row>
    <row r="27" spans="1:11" ht="14.5" x14ac:dyDescent="0.35">
      <c r="A27" s="2" t="s">
        <v>45</v>
      </c>
      <c r="B27" s="32"/>
      <c r="C27" s="32"/>
      <c r="D27" s="32"/>
      <c r="E27" s="32"/>
      <c r="F27" s="32"/>
      <c r="G27" s="32"/>
      <c r="H27" s="32"/>
      <c r="I27" s="32"/>
      <c r="J27" s="32"/>
      <c r="K27"/>
    </row>
    <row r="28" spans="1:11" ht="14.5" x14ac:dyDescent="0.35">
      <c r="A28" s="32"/>
      <c r="B28" s="32"/>
      <c r="C28" s="32"/>
      <c r="D28" s="32"/>
      <c r="E28" s="32"/>
      <c r="F28" s="32"/>
      <c r="G28" s="32"/>
      <c r="H28" s="32"/>
      <c r="I28" s="32"/>
      <c r="J28" s="32"/>
      <c r="K28"/>
    </row>
    <row r="29" spans="1:11" ht="13.5" x14ac:dyDescent="0.35">
      <c r="A29" s="33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>
      <selection activeCell="L12" sqref="L12:P15"/>
    </sheetView>
  </sheetViews>
  <sheetFormatPr defaultRowHeight="11.5" x14ac:dyDescent="0.25"/>
  <cols>
    <col min="1" max="1" width="5.26953125" style="1" customWidth="1"/>
    <col min="2" max="2" width="13.7265625" style="1" customWidth="1"/>
    <col min="3" max="3" width="12.54296875" style="1" customWidth="1"/>
    <col min="4" max="4" width="13.453125" style="1" customWidth="1"/>
    <col min="5" max="5" width="11" style="1" customWidth="1"/>
    <col min="6" max="6" width="15.453125" style="1" customWidth="1"/>
    <col min="7" max="7" width="14.54296875" style="1" customWidth="1"/>
    <col min="8" max="8" width="13.26953125" style="1" customWidth="1"/>
    <col min="9" max="9" width="14.54296875" style="1" customWidth="1"/>
    <col min="10" max="10" width="17.179687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3.7265625" style="1" customWidth="1"/>
    <col min="259" max="259" width="12.54296875" style="1" customWidth="1"/>
    <col min="260" max="260" width="13.453125" style="1" customWidth="1"/>
    <col min="261" max="261" width="11" style="1" customWidth="1"/>
    <col min="262" max="262" width="15.453125" style="1" customWidth="1"/>
    <col min="263" max="263" width="14.54296875" style="1" customWidth="1"/>
    <col min="264" max="264" width="13.26953125" style="1" customWidth="1"/>
    <col min="265" max="265" width="14.54296875" style="1" customWidth="1"/>
    <col min="266" max="266" width="17.179687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3.7265625" style="1" customWidth="1"/>
    <col min="515" max="515" width="12.54296875" style="1" customWidth="1"/>
    <col min="516" max="516" width="13.453125" style="1" customWidth="1"/>
    <col min="517" max="517" width="11" style="1" customWidth="1"/>
    <col min="518" max="518" width="15.453125" style="1" customWidth="1"/>
    <col min="519" max="519" width="14.54296875" style="1" customWidth="1"/>
    <col min="520" max="520" width="13.26953125" style="1" customWidth="1"/>
    <col min="521" max="521" width="14.54296875" style="1" customWidth="1"/>
    <col min="522" max="522" width="17.179687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3.7265625" style="1" customWidth="1"/>
    <col min="771" max="771" width="12.54296875" style="1" customWidth="1"/>
    <col min="772" max="772" width="13.453125" style="1" customWidth="1"/>
    <col min="773" max="773" width="11" style="1" customWidth="1"/>
    <col min="774" max="774" width="15.453125" style="1" customWidth="1"/>
    <col min="775" max="775" width="14.54296875" style="1" customWidth="1"/>
    <col min="776" max="776" width="13.26953125" style="1" customWidth="1"/>
    <col min="777" max="777" width="14.54296875" style="1" customWidth="1"/>
    <col min="778" max="778" width="17.179687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3.7265625" style="1" customWidth="1"/>
    <col min="1027" max="1027" width="12.54296875" style="1" customWidth="1"/>
    <col min="1028" max="1028" width="13.453125" style="1" customWidth="1"/>
    <col min="1029" max="1029" width="11" style="1" customWidth="1"/>
    <col min="1030" max="1030" width="15.453125" style="1" customWidth="1"/>
    <col min="1031" max="1031" width="14.54296875" style="1" customWidth="1"/>
    <col min="1032" max="1032" width="13.26953125" style="1" customWidth="1"/>
    <col min="1033" max="1033" width="14.54296875" style="1" customWidth="1"/>
    <col min="1034" max="1034" width="17.179687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3.7265625" style="1" customWidth="1"/>
    <col min="1283" max="1283" width="12.54296875" style="1" customWidth="1"/>
    <col min="1284" max="1284" width="13.453125" style="1" customWidth="1"/>
    <col min="1285" max="1285" width="11" style="1" customWidth="1"/>
    <col min="1286" max="1286" width="15.453125" style="1" customWidth="1"/>
    <col min="1287" max="1287" width="14.54296875" style="1" customWidth="1"/>
    <col min="1288" max="1288" width="13.26953125" style="1" customWidth="1"/>
    <col min="1289" max="1289" width="14.54296875" style="1" customWidth="1"/>
    <col min="1290" max="1290" width="17.179687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3.7265625" style="1" customWidth="1"/>
    <col min="1539" max="1539" width="12.54296875" style="1" customWidth="1"/>
    <col min="1540" max="1540" width="13.453125" style="1" customWidth="1"/>
    <col min="1541" max="1541" width="11" style="1" customWidth="1"/>
    <col min="1542" max="1542" width="15.453125" style="1" customWidth="1"/>
    <col min="1543" max="1543" width="14.54296875" style="1" customWidth="1"/>
    <col min="1544" max="1544" width="13.26953125" style="1" customWidth="1"/>
    <col min="1545" max="1545" width="14.54296875" style="1" customWidth="1"/>
    <col min="1546" max="1546" width="17.179687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3.7265625" style="1" customWidth="1"/>
    <col min="1795" max="1795" width="12.54296875" style="1" customWidth="1"/>
    <col min="1796" max="1796" width="13.453125" style="1" customWidth="1"/>
    <col min="1797" max="1797" width="11" style="1" customWidth="1"/>
    <col min="1798" max="1798" width="15.453125" style="1" customWidth="1"/>
    <col min="1799" max="1799" width="14.54296875" style="1" customWidth="1"/>
    <col min="1800" max="1800" width="13.26953125" style="1" customWidth="1"/>
    <col min="1801" max="1801" width="14.54296875" style="1" customWidth="1"/>
    <col min="1802" max="1802" width="17.179687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3.7265625" style="1" customWidth="1"/>
    <col min="2051" max="2051" width="12.54296875" style="1" customWidth="1"/>
    <col min="2052" max="2052" width="13.453125" style="1" customWidth="1"/>
    <col min="2053" max="2053" width="11" style="1" customWidth="1"/>
    <col min="2054" max="2054" width="15.453125" style="1" customWidth="1"/>
    <col min="2055" max="2055" width="14.54296875" style="1" customWidth="1"/>
    <col min="2056" max="2056" width="13.26953125" style="1" customWidth="1"/>
    <col min="2057" max="2057" width="14.54296875" style="1" customWidth="1"/>
    <col min="2058" max="2058" width="17.179687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3.7265625" style="1" customWidth="1"/>
    <col min="2307" max="2307" width="12.54296875" style="1" customWidth="1"/>
    <col min="2308" max="2308" width="13.453125" style="1" customWidth="1"/>
    <col min="2309" max="2309" width="11" style="1" customWidth="1"/>
    <col min="2310" max="2310" width="15.453125" style="1" customWidth="1"/>
    <col min="2311" max="2311" width="14.54296875" style="1" customWidth="1"/>
    <col min="2312" max="2312" width="13.26953125" style="1" customWidth="1"/>
    <col min="2313" max="2313" width="14.54296875" style="1" customWidth="1"/>
    <col min="2314" max="2314" width="17.179687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3.7265625" style="1" customWidth="1"/>
    <col min="2563" max="2563" width="12.54296875" style="1" customWidth="1"/>
    <col min="2564" max="2564" width="13.453125" style="1" customWidth="1"/>
    <col min="2565" max="2565" width="11" style="1" customWidth="1"/>
    <col min="2566" max="2566" width="15.453125" style="1" customWidth="1"/>
    <col min="2567" max="2567" width="14.54296875" style="1" customWidth="1"/>
    <col min="2568" max="2568" width="13.26953125" style="1" customWidth="1"/>
    <col min="2569" max="2569" width="14.54296875" style="1" customWidth="1"/>
    <col min="2570" max="2570" width="17.179687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3.7265625" style="1" customWidth="1"/>
    <col min="2819" max="2819" width="12.54296875" style="1" customWidth="1"/>
    <col min="2820" max="2820" width="13.453125" style="1" customWidth="1"/>
    <col min="2821" max="2821" width="11" style="1" customWidth="1"/>
    <col min="2822" max="2822" width="15.453125" style="1" customWidth="1"/>
    <col min="2823" max="2823" width="14.54296875" style="1" customWidth="1"/>
    <col min="2824" max="2824" width="13.26953125" style="1" customWidth="1"/>
    <col min="2825" max="2825" width="14.54296875" style="1" customWidth="1"/>
    <col min="2826" max="2826" width="17.179687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3.7265625" style="1" customWidth="1"/>
    <col min="3075" max="3075" width="12.54296875" style="1" customWidth="1"/>
    <col min="3076" max="3076" width="13.453125" style="1" customWidth="1"/>
    <col min="3077" max="3077" width="11" style="1" customWidth="1"/>
    <col min="3078" max="3078" width="15.453125" style="1" customWidth="1"/>
    <col min="3079" max="3079" width="14.54296875" style="1" customWidth="1"/>
    <col min="3080" max="3080" width="13.26953125" style="1" customWidth="1"/>
    <col min="3081" max="3081" width="14.54296875" style="1" customWidth="1"/>
    <col min="3082" max="3082" width="17.179687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3.7265625" style="1" customWidth="1"/>
    <col min="3331" max="3331" width="12.54296875" style="1" customWidth="1"/>
    <col min="3332" max="3332" width="13.453125" style="1" customWidth="1"/>
    <col min="3333" max="3333" width="11" style="1" customWidth="1"/>
    <col min="3334" max="3334" width="15.453125" style="1" customWidth="1"/>
    <col min="3335" max="3335" width="14.54296875" style="1" customWidth="1"/>
    <col min="3336" max="3336" width="13.26953125" style="1" customWidth="1"/>
    <col min="3337" max="3337" width="14.54296875" style="1" customWidth="1"/>
    <col min="3338" max="3338" width="17.179687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3.7265625" style="1" customWidth="1"/>
    <col min="3587" max="3587" width="12.54296875" style="1" customWidth="1"/>
    <col min="3588" max="3588" width="13.453125" style="1" customWidth="1"/>
    <col min="3589" max="3589" width="11" style="1" customWidth="1"/>
    <col min="3590" max="3590" width="15.453125" style="1" customWidth="1"/>
    <col min="3591" max="3591" width="14.54296875" style="1" customWidth="1"/>
    <col min="3592" max="3592" width="13.26953125" style="1" customWidth="1"/>
    <col min="3593" max="3593" width="14.54296875" style="1" customWidth="1"/>
    <col min="3594" max="3594" width="17.179687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3.7265625" style="1" customWidth="1"/>
    <col min="3843" max="3843" width="12.54296875" style="1" customWidth="1"/>
    <col min="3844" max="3844" width="13.453125" style="1" customWidth="1"/>
    <col min="3845" max="3845" width="11" style="1" customWidth="1"/>
    <col min="3846" max="3846" width="15.453125" style="1" customWidth="1"/>
    <col min="3847" max="3847" width="14.54296875" style="1" customWidth="1"/>
    <col min="3848" max="3848" width="13.26953125" style="1" customWidth="1"/>
    <col min="3849" max="3849" width="14.54296875" style="1" customWidth="1"/>
    <col min="3850" max="3850" width="17.179687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3.7265625" style="1" customWidth="1"/>
    <col min="4099" max="4099" width="12.54296875" style="1" customWidth="1"/>
    <col min="4100" max="4100" width="13.453125" style="1" customWidth="1"/>
    <col min="4101" max="4101" width="11" style="1" customWidth="1"/>
    <col min="4102" max="4102" width="15.453125" style="1" customWidth="1"/>
    <col min="4103" max="4103" width="14.54296875" style="1" customWidth="1"/>
    <col min="4104" max="4104" width="13.26953125" style="1" customWidth="1"/>
    <col min="4105" max="4105" width="14.54296875" style="1" customWidth="1"/>
    <col min="4106" max="4106" width="17.179687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3.7265625" style="1" customWidth="1"/>
    <col min="4355" max="4355" width="12.54296875" style="1" customWidth="1"/>
    <col min="4356" max="4356" width="13.453125" style="1" customWidth="1"/>
    <col min="4357" max="4357" width="11" style="1" customWidth="1"/>
    <col min="4358" max="4358" width="15.453125" style="1" customWidth="1"/>
    <col min="4359" max="4359" width="14.54296875" style="1" customWidth="1"/>
    <col min="4360" max="4360" width="13.26953125" style="1" customWidth="1"/>
    <col min="4361" max="4361" width="14.54296875" style="1" customWidth="1"/>
    <col min="4362" max="4362" width="17.179687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3.7265625" style="1" customWidth="1"/>
    <col min="4611" max="4611" width="12.54296875" style="1" customWidth="1"/>
    <col min="4612" max="4612" width="13.453125" style="1" customWidth="1"/>
    <col min="4613" max="4613" width="11" style="1" customWidth="1"/>
    <col min="4614" max="4614" width="15.453125" style="1" customWidth="1"/>
    <col min="4615" max="4615" width="14.54296875" style="1" customWidth="1"/>
    <col min="4616" max="4616" width="13.26953125" style="1" customWidth="1"/>
    <col min="4617" max="4617" width="14.54296875" style="1" customWidth="1"/>
    <col min="4618" max="4618" width="17.179687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3.7265625" style="1" customWidth="1"/>
    <col min="4867" max="4867" width="12.54296875" style="1" customWidth="1"/>
    <col min="4868" max="4868" width="13.453125" style="1" customWidth="1"/>
    <col min="4869" max="4869" width="11" style="1" customWidth="1"/>
    <col min="4870" max="4870" width="15.453125" style="1" customWidth="1"/>
    <col min="4871" max="4871" width="14.54296875" style="1" customWidth="1"/>
    <col min="4872" max="4872" width="13.26953125" style="1" customWidth="1"/>
    <col min="4873" max="4873" width="14.54296875" style="1" customWidth="1"/>
    <col min="4874" max="4874" width="17.179687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3.7265625" style="1" customWidth="1"/>
    <col min="5123" max="5123" width="12.54296875" style="1" customWidth="1"/>
    <col min="5124" max="5124" width="13.453125" style="1" customWidth="1"/>
    <col min="5125" max="5125" width="11" style="1" customWidth="1"/>
    <col min="5126" max="5126" width="15.453125" style="1" customWidth="1"/>
    <col min="5127" max="5127" width="14.54296875" style="1" customWidth="1"/>
    <col min="5128" max="5128" width="13.26953125" style="1" customWidth="1"/>
    <col min="5129" max="5129" width="14.54296875" style="1" customWidth="1"/>
    <col min="5130" max="5130" width="17.179687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3.7265625" style="1" customWidth="1"/>
    <col min="5379" max="5379" width="12.54296875" style="1" customWidth="1"/>
    <col min="5380" max="5380" width="13.453125" style="1" customWidth="1"/>
    <col min="5381" max="5381" width="11" style="1" customWidth="1"/>
    <col min="5382" max="5382" width="15.453125" style="1" customWidth="1"/>
    <col min="5383" max="5383" width="14.54296875" style="1" customWidth="1"/>
    <col min="5384" max="5384" width="13.26953125" style="1" customWidth="1"/>
    <col min="5385" max="5385" width="14.54296875" style="1" customWidth="1"/>
    <col min="5386" max="5386" width="17.179687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3.7265625" style="1" customWidth="1"/>
    <col min="5635" max="5635" width="12.54296875" style="1" customWidth="1"/>
    <col min="5636" max="5636" width="13.453125" style="1" customWidth="1"/>
    <col min="5637" max="5637" width="11" style="1" customWidth="1"/>
    <col min="5638" max="5638" width="15.453125" style="1" customWidth="1"/>
    <col min="5639" max="5639" width="14.54296875" style="1" customWidth="1"/>
    <col min="5640" max="5640" width="13.26953125" style="1" customWidth="1"/>
    <col min="5641" max="5641" width="14.54296875" style="1" customWidth="1"/>
    <col min="5642" max="5642" width="17.179687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3.7265625" style="1" customWidth="1"/>
    <col min="5891" max="5891" width="12.54296875" style="1" customWidth="1"/>
    <col min="5892" max="5892" width="13.453125" style="1" customWidth="1"/>
    <col min="5893" max="5893" width="11" style="1" customWidth="1"/>
    <col min="5894" max="5894" width="15.453125" style="1" customWidth="1"/>
    <col min="5895" max="5895" width="14.54296875" style="1" customWidth="1"/>
    <col min="5896" max="5896" width="13.26953125" style="1" customWidth="1"/>
    <col min="5897" max="5897" width="14.54296875" style="1" customWidth="1"/>
    <col min="5898" max="5898" width="17.179687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3.7265625" style="1" customWidth="1"/>
    <col min="6147" max="6147" width="12.54296875" style="1" customWidth="1"/>
    <col min="6148" max="6148" width="13.453125" style="1" customWidth="1"/>
    <col min="6149" max="6149" width="11" style="1" customWidth="1"/>
    <col min="6150" max="6150" width="15.453125" style="1" customWidth="1"/>
    <col min="6151" max="6151" width="14.54296875" style="1" customWidth="1"/>
    <col min="6152" max="6152" width="13.26953125" style="1" customWidth="1"/>
    <col min="6153" max="6153" width="14.54296875" style="1" customWidth="1"/>
    <col min="6154" max="6154" width="17.179687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3.7265625" style="1" customWidth="1"/>
    <col min="6403" max="6403" width="12.54296875" style="1" customWidth="1"/>
    <col min="6404" max="6404" width="13.453125" style="1" customWidth="1"/>
    <col min="6405" max="6405" width="11" style="1" customWidth="1"/>
    <col min="6406" max="6406" width="15.453125" style="1" customWidth="1"/>
    <col min="6407" max="6407" width="14.54296875" style="1" customWidth="1"/>
    <col min="6408" max="6408" width="13.26953125" style="1" customWidth="1"/>
    <col min="6409" max="6409" width="14.54296875" style="1" customWidth="1"/>
    <col min="6410" max="6410" width="17.179687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3.7265625" style="1" customWidth="1"/>
    <col min="6659" max="6659" width="12.54296875" style="1" customWidth="1"/>
    <col min="6660" max="6660" width="13.453125" style="1" customWidth="1"/>
    <col min="6661" max="6661" width="11" style="1" customWidth="1"/>
    <col min="6662" max="6662" width="15.453125" style="1" customWidth="1"/>
    <col min="6663" max="6663" width="14.54296875" style="1" customWidth="1"/>
    <col min="6664" max="6664" width="13.26953125" style="1" customWidth="1"/>
    <col min="6665" max="6665" width="14.54296875" style="1" customWidth="1"/>
    <col min="6666" max="6666" width="17.179687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3.7265625" style="1" customWidth="1"/>
    <col min="6915" max="6915" width="12.54296875" style="1" customWidth="1"/>
    <col min="6916" max="6916" width="13.453125" style="1" customWidth="1"/>
    <col min="6917" max="6917" width="11" style="1" customWidth="1"/>
    <col min="6918" max="6918" width="15.453125" style="1" customWidth="1"/>
    <col min="6919" max="6919" width="14.54296875" style="1" customWidth="1"/>
    <col min="6920" max="6920" width="13.26953125" style="1" customWidth="1"/>
    <col min="6921" max="6921" width="14.54296875" style="1" customWidth="1"/>
    <col min="6922" max="6922" width="17.179687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3.7265625" style="1" customWidth="1"/>
    <col min="7171" max="7171" width="12.54296875" style="1" customWidth="1"/>
    <col min="7172" max="7172" width="13.453125" style="1" customWidth="1"/>
    <col min="7173" max="7173" width="11" style="1" customWidth="1"/>
    <col min="7174" max="7174" width="15.453125" style="1" customWidth="1"/>
    <col min="7175" max="7175" width="14.54296875" style="1" customWidth="1"/>
    <col min="7176" max="7176" width="13.26953125" style="1" customWidth="1"/>
    <col min="7177" max="7177" width="14.54296875" style="1" customWidth="1"/>
    <col min="7178" max="7178" width="17.179687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3.7265625" style="1" customWidth="1"/>
    <col min="7427" max="7427" width="12.54296875" style="1" customWidth="1"/>
    <col min="7428" max="7428" width="13.453125" style="1" customWidth="1"/>
    <col min="7429" max="7429" width="11" style="1" customWidth="1"/>
    <col min="7430" max="7430" width="15.453125" style="1" customWidth="1"/>
    <col min="7431" max="7431" width="14.54296875" style="1" customWidth="1"/>
    <col min="7432" max="7432" width="13.26953125" style="1" customWidth="1"/>
    <col min="7433" max="7433" width="14.54296875" style="1" customWidth="1"/>
    <col min="7434" max="7434" width="17.179687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3.7265625" style="1" customWidth="1"/>
    <col min="7683" max="7683" width="12.54296875" style="1" customWidth="1"/>
    <col min="7684" max="7684" width="13.453125" style="1" customWidth="1"/>
    <col min="7685" max="7685" width="11" style="1" customWidth="1"/>
    <col min="7686" max="7686" width="15.453125" style="1" customWidth="1"/>
    <col min="7687" max="7687" width="14.54296875" style="1" customWidth="1"/>
    <col min="7688" max="7688" width="13.26953125" style="1" customWidth="1"/>
    <col min="7689" max="7689" width="14.54296875" style="1" customWidth="1"/>
    <col min="7690" max="7690" width="17.179687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3.7265625" style="1" customWidth="1"/>
    <col min="7939" max="7939" width="12.54296875" style="1" customWidth="1"/>
    <col min="7940" max="7940" width="13.453125" style="1" customWidth="1"/>
    <col min="7941" max="7941" width="11" style="1" customWidth="1"/>
    <col min="7942" max="7942" width="15.453125" style="1" customWidth="1"/>
    <col min="7943" max="7943" width="14.54296875" style="1" customWidth="1"/>
    <col min="7944" max="7944" width="13.26953125" style="1" customWidth="1"/>
    <col min="7945" max="7945" width="14.54296875" style="1" customWidth="1"/>
    <col min="7946" max="7946" width="17.179687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3.7265625" style="1" customWidth="1"/>
    <col min="8195" max="8195" width="12.54296875" style="1" customWidth="1"/>
    <col min="8196" max="8196" width="13.453125" style="1" customWidth="1"/>
    <col min="8197" max="8197" width="11" style="1" customWidth="1"/>
    <col min="8198" max="8198" width="15.453125" style="1" customWidth="1"/>
    <col min="8199" max="8199" width="14.54296875" style="1" customWidth="1"/>
    <col min="8200" max="8200" width="13.26953125" style="1" customWidth="1"/>
    <col min="8201" max="8201" width="14.54296875" style="1" customWidth="1"/>
    <col min="8202" max="8202" width="17.179687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3.7265625" style="1" customWidth="1"/>
    <col min="8451" max="8451" width="12.54296875" style="1" customWidth="1"/>
    <col min="8452" max="8452" width="13.453125" style="1" customWidth="1"/>
    <col min="8453" max="8453" width="11" style="1" customWidth="1"/>
    <col min="8454" max="8454" width="15.453125" style="1" customWidth="1"/>
    <col min="8455" max="8455" width="14.54296875" style="1" customWidth="1"/>
    <col min="8456" max="8456" width="13.26953125" style="1" customWidth="1"/>
    <col min="8457" max="8457" width="14.54296875" style="1" customWidth="1"/>
    <col min="8458" max="8458" width="17.179687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3.7265625" style="1" customWidth="1"/>
    <col min="8707" max="8707" width="12.54296875" style="1" customWidth="1"/>
    <col min="8708" max="8708" width="13.453125" style="1" customWidth="1"/>
    <col min="8709" max="8709" width="11" style="1" customWidth="1"/>
    <col min="8710" max="8710" width="15.453125" style="1" customWidth="1"/>
    <col min="8711" max="8711" width="14.54296875" style="1" customWidth="1"/>
    <col min="8712" max="8712" width="13.26953125" style="1" customWidth="1"/>
    <col min="8713" max="8713" width="14.54296875" style="1" customWidth="1"/>
    <col min="8714" max="8714" width="17.179687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3.7265625" style="1" customWidth="1"/>
    <col min="8963" max="8963" width="12.54296875" style="1" customWidth="1"/>
    <col min="8964" max="8964" width="13.453125" style="1" customWidth="1"/>
    <col min="8965" max="8965" width="11" style="1" customWidth="1"/>
    <col min="8966" max="8966" width="15.453125" style="1" customWidth="1"/>
    <col min="8967" max="8967" width="14.54296875" style="1" customWidth="1"/>
    <col min="8968" max="8968" width="13.26953125" style="1" customWidth="1"/>
    <col min="8969" max="8969" width="14.54296875" style="1" customWidth="1"/>
    <col min="8970" max="8970" width="17.179687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3.7265625" style="1" customWidth="1"/>
    <col min="9219" max="9219" width="12.54296875" style="1" customWidth="1"/>
    <col min="9220" max="9220" width="13.453125" style="1" customWidth="1"/>
    <col min="9221" max="9221" width="11" style="1" customWidth="1"/>
    <col min="9222" max="9222" width="15.453125" style="1" customWidth="1"/>
    <col min="9223" max="9223" width="14.54296875" style="1" customWidth="1"/>
    <col min="9224" max="9224" width="13.26953125" style="1" customWidth="1"/>
    <col min="9225" max="9225" width="14.54296875" style="1" customWidth="1"/>
    <col min="9226" max="9226" width="17.179687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3.7265625" style="1" customWidth="1"/>
    <col min="9475" max="9475" width="12.54296875" style="1" customWidth="1"/>
    <col min="9476" max="9476" width="13.453125" style="1" customWidth="1"/>
    <col min="9477" max="9477" width="11" style="1" customWidth="1"/>
    <col min="9478" max="9478" width="15.453125" style="1" customWidth="1"/>
    <col min="9479" max="9479" width="14.54296875" style="1" customWidth="1"/>
    <col min="9480" max="9480" width="13.26953125" style="1" customWidth="1"/>
    <col min="9481" max="9481" width="14.54296875" style="1" customWidth="1"/>
    <col min="9482" max="9482" width="17.179687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3.7265625" style="1" customWidth="1"/>
    <col min="9731" max="9731" width="12.54296875" style="1" customWidth="1"/>
    <col min="9732" max="9732" width="13.453125" style="1" customWidth="1"/>
    <col min="9733" max="9733" width="11" style="1" customWidth="1"/>
    <col min="9734" max="9734" width="15.453125" style="1" customWidth="1"/>
    <col min="9735" max="9735" width="14.54296875" style="1" customWidth="1"/>
    <col min="9736" max="9736" width="13.26953125" style="1" customWidth="1"/>
    <col min="9737" max="9737" width="14.54296875" style="1" customWidth="1"/>
    <col min="9738" max="9738" width="17.179687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3.7265625" style="1" customWidth="1"/>
    <col min="9987" max="9987" width="12.54296875" style="1" customWidth="1"/>
    <col min="9988" max="9988" width="13.453125" style="1" customWidth="1"/>
    <col min="9989" max="9989" width="11" style="1" customWidth="1"/>
    <col min="9990" max="9990" width="15.453125" style="1" customWidth="1"/>
    <col min="9991" max="9991" width="14.54296875" style="1" customWidth="1"/>
    <col min="9992" max="9992" width="13.26953125" style="1" customWidth="1"/>
    <col min="9993" max="9993" width="14.54296875" style="1" customWidth="1"/>
    <col min="9994" max="9994" width="17.179687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3.7265625" style="1" customWidth="1"/>
    <col min="10243" max="10243" width="12.54296875" style="1" customWidth="1"/>
    <col min="10244" max="10244" width="13.453125" style="1" customWidth="1"/>
    <col min="10245" max="10245" width="11" style="1" customWidth="1"/>
    <col min="10246" max="10246" width="15.453125" style="1" customWidth="1"/>
    <col min="10247" max="10247" width="14.54296875" style="1" customWidth="1"/>
    <col min="10248" max="10248" width="13.26953125" style="1" customWidth="1"/>
    <col min="10249" max="10249" width="14.54296875" style="1" customWidth="1"/>
    <col min="10250" max="10250" width="17.179687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3.7265625" style="1" customWidth="1"/>
    <col min="10499" max="10499" width="12.54296875" style="1" customWidth="1"/>
    <col min="10500" max="10500" width="13.453125" style="1" customWidth="1"/>
    <col min="10501" max="10501" width="11" style="1" customWidth="1"/>
    <col min="10502" max="10502" width="15.453125" style="1" customWidth="1"/>
    <col min="10503" max="10503" width="14.54296875" style="1" customWidth="1"/>
    <col min="10504" max="10504" width="13.26953125" style="1" customWidth="1"/>
    <col min="10505" max="10505" width="14.54296875" style="1" customWidth="1"/>
    <col min="10506" max="10506" width="17.179687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3.7265625" style="1" customWidth="1"/>
    <col min="10755" max="10755" width="12.54296875" style="1" customWidth="1"/>
    <col min="10756" max="10756" width="13.453125" style="1" customWidth="1"/>
    <col min="10757" max="10757" width="11" style="1" customWidth="1"/>
    <col min="10758" max="10758" width="15.453125" style="1" customWidth="1"/>
    <col min="10759" max="10759" width="14.54296875" style="1" customWidth="1"/>
    <col min="10760" max="10760" width="13.26953125" style="1" customWidth="1"/>
    <col min="10761" max="10761" width="14.54296875" style="1" customWidth="1"/>
    <col min="10762" max="10762" width="17.179687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3.7265625" style="1" customWidth="1"/>
    <col min="11011" max="11011" width="12.54296875" style="1" customWidth="1"/>
    <col min="11012" max="11012" width="13.453125" style="1" customWidth="1"/>
    <col min="11013" max="11013" width="11" style="1" customWidth="1"/>
    <col min="11014" max="11014" width="15.453125" style="1" customWidth="1"/>
    <col min="11015" max="11015" width="14.54296875" style="1" customWidth="1"/>
    <col min="11016" max="11016" width="13.26953125" style="1" customWidth="1"/>
    <col min="11017" max="11017" width="14.54296875" style="1" customWidth="1"/>
    <col min="11018" max="11018" width="17.179687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3.7265625" style="1" customWidth="1"/>
    <col min="11267" max="11267" width="12.54296875" style="1" customWidth="1"/>
    <col min="11268" max="11268" width="13.453125" style="1" customWidth="1"/>
    <col min="11269" max="11269" width="11" style="1" customWidth="1"/>
    <col min="11270" max="11270" width="15.453125" style="1" customWidth="1"/>
    <col min="11271" max="11271" width="14.54296875" style="1" customWidth="1"/>
    <col min="11272" max="11272" width="13.26953125" style="1" customWidth="1"/>
    <col min="11273" max="11273" width="14.54296875" style="1" customWidth="1"/>
    <col min="11274" max="11274" width="17.179687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3.7265625" style="1" customWidth="1"/>
    <col min="11523" max="11523" width="12.54296875" style="1" customWidth="1"/>
    <col min="11524" max="11524" width="13.453125" style="1" customWidth="1"/>
    <col min="11525" max="11525" width="11" style="1" customWidth="1"/>
    <col min="11526" max="11526" width="15.453125" style="1" customWidth="1"/>
    <col min="11527" max="11527" width="14.54296875" style="1" customWidth="1"/>
    <col min="11528" max="11528" width="13.26953125" style="1" customWidth="1"/>
    <col min="11529" max="11529" width="14.54296875" style="1" customWidth="1"/>
    <col min="11530" max="11530" width="17.179687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3.7265625" style="1" customWidth="1"/>
    <col min="11779" max="11779" width="12.54296875" style="1" customWidth="1"/>
    <col min="11780" max="11780" width="13.453125" style="1" customWidth="1"/>
    <col min="11781" max="11781" width="11" style="1" customWidth="1"/>
    <col min="11782" max="11782" width="15.453125" style="1" customWidth="1"/>
    <col min="11783" max="11783" width="14.54296875" style="1" customWidth="1"/>
    <col min="11784" max="11784" width="13.26953125" style="1" customWidth="1"/>
    <col min="11785" max="11785" width="14.54296875" style="1" customWidth="1"/>
    <col min="11786" max="11786" width="17.179687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3.7265625" style="1" customWidth="1"/>
    <col min="12035" max="12035" width="12.54296875" style="1" customWidth="1"/>
    <col min="12036" max="12036" width="13.453125" style="1" customWidth="1"/>
    <col min="12037" max="12037" width="11" style="1" customWidth="1"/>
    <col min="12038" max="12038" width="15.453125" style="1" customWidth="1"/>
    <col min="12039" max="12039" width="14.54296875" style="1" customWidth="1"/>
    <col min="12040" max="12040" width="13.26953125" style="1" customWidth="1"/>
    <col min="12041" max="12041" width="14.54296875" style="1" customWidth="1"/>
    <col min="12042" max="12042" width="17.179687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3.7265625" style="1" customWidth="1"/>
    <col min="12291" max="12291" width="12.54296875" style="1" customWidth="1"/>
    <col min="12292" max="12292" width="13.453125" style="1" customWidth="1"/>
    <col min="12293" max="12293" width="11" style="1" customWidth="1"/>
    <col min="12294" max="12294" width="15.453125" style="1" customWidth="1"/>
    <col min="12295" max="12295" width="14.54296875" style="1" customWidth="1"/>
    <col min="12296" max="12296" width="13.26953125" style="1" customWidth="1"/>
    <col min="12297" max="12297" width="14.54296875" style="1" customWidth="1"/>
    <col min="12298" max="12298" width="17.179687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3.7265625" style="1" customWidth="1"/>
    <col min="12547" max="12547" width="12.54296875" style="1" customWidth="1"/>
    <col min="12548" max="12548" width="13.453125" style="1" customWidth="1"/>
    <col min="12549" max="12549" width="11" style="1" customWidth="1"/>
    <col min="12550" max="12550" width="15.453125" style="1" customWidth="1"/>
    <col min="12551" max="12551" width="14.54296875" style="1" customWidth="1"/>
    <col min="12552" max="12552" width="13.26953125" style="1" customWidth="1"/>
    <col min="12553" max="12553" width="14.54296875" style="1" customWidth="1"/>
    <col min="12554" max="12554" width="17.179687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3.7265625" style="1" customWidth="1"/>
    <col min="12803" max="12803" width="12.54296875" style="1" customWidth="1"/>
    <col min="12804" max="12804" width="13.453125" style="1" customWidth="1"/>
    <col min="12805" max="12805" width="11" style="1" customWidth="1"/>
    <col min="12806" max="12806" width="15.453125" style="1" customWidth="1"/>
    <col min="12807" max="12807" width="14.54296875" style="1" customWidth="1"/>
    <col min="12808" max="12808" width="13.26953125" style="1" customWidth="1"/>
    <col min="12809" max="12809" width="14.54296875" style="1" customWidth="1"/>
    <col min="12810" max="12810" width="17.179687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3.7265625" style="1" customWidth="1"/>
    <col min="13059" max="13059" width="12.54296875" style="1" customWidth="1"/>
    <col min="13060" max="13060" width="13.453125" style="1" customWidth="1"/>
    <col min="13061" max="13061" width="11" style="1" customWidth="1"/>
    <col min="13062" max="13062" width="15.453125" style="1" customWidth="1"/>
    <col min="13063" max="13063" width="14.54296875" style="1" customWidth="1"/>
    <col min="13064" max="13064" width="13.26953125" style="1" customWidth="1"/>
    <col min="13065" max="13065" width="14.54296875" style="1" customWidth="1"/>
    <col min="13066" max="13066" width="17.179687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3.7265625" style="1" customWidth="1"/>
    <col min="13315" max="13315" width="12.54296875" style="1" customWidth="1"/>
    <col min="13316" max="13316" width="13.453125" style="1" customWidth="1"/>
    <col min="13317" max="13317" width="11" style="1" customWidth="1"/>
    <col min="13318" max="13318" width="15.453125" style="1" customWidth="1"/>
    <col min="13319" max="13319" width="14.54296875" style="1" customWidth="1"/>
    <col min="13320" max="13320" width="13.26953125" style="1" customWidth="1"/>
    <col min="13321" max="13321" width="14.54296875" style="1" customWidth="1"/>
    <col min="13322" max="13322" width="17.179687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3.7265625" style="1" customWidth="1"/>
    <col min="13571" max="13571" width="12.54296875" style="1" customWidth="1"/>
    <col min="13572" max="13572" width="13.453125" style="1" customWidth="1"/>
    <col min="13573" max="13573" width="11" style="1" customWidth="1"/>
    <col min="13574" max="13574" width="15.453125" style="1" customWidth="1"/>
    <col min="13575" max="13575" width="14.54296875" style="1" customWidth="1"/>
    <col min="13576" max="13576" width="13.26953125" style="1" customWidth="1"/>
    <col min="13577" max="13577" width="14.54296875" style="1" customWidth="1"/>
    <col min="13578" max="13578" width="17.179687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3.7265625" style="1" customWidth="1"/>
    <col min="13827" max="13827" width="12.54296875" style="1" customWidth="1"/>
    <col min="13828" max="13828" width="13.453125" style="1" customWidth="1"/>
    <col min="13829" max="13829" width="11" style="1" customWidth="1"/>
    <col min="13830" max="13830" width="15.453125" style="1" customWidth="1"/>
    <col min="13831" max="13831" width="14.54296875" style="1" customWidth="1"/>
    <col min="13832" max="13832" width="13.26953125" style="1" customWidth="1"/>
    <col min="13833" max="13833" width="14.54296875" style="1" customWidth="1"/>
    <col min="13834" max="13834" width="17.179687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3.7265625" style="1" customWidth="1"/>
    <col min="14083" max="14083" width="12.54296875" style="1" customWidth="1"/>
    <col min="14084" max="14084" width="13.453125" style="1" customWidth="1"/>
    <col min="14085" max="14085" width="11" style="1" customWidth="1"/>
    <col min="14086" max="14086" width="15.453125" style="1" customWidth="1"/>
    <col min="14087" max="14087" width="14.54296875" style="1" customWidth="1"/>
    <col min="14088" max="14088" width="13.26953125" style="1" customWidth="1"/>
    <col min="14089" max="14089" width="14.54296875" style="1" customWidth="1"/>
    <col min="14090" max="14090" width="17.179687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3.7265625" style="1" customWidth="1"/>
    <col min="14339" max="14339" width="12.54296875" style="1" customWidth="1"/>
    <col min="14340" max="14340" width="13.453125" style="1" customWidth="1"/>
    <col min="14341" max="14341" width="11" style="1" customWidth="1"/>
    <col min="14342" max="14342" width="15.453125" style="1" customWidth="1"/>
    <col min="14343" max="14343" width="14.54296875" style="1" customWidth="1"/>
    <col min="14344" max="14344" width="13.26953125" style="1" customWidth="1"/>
    <col min="14345" max="14345" width="14.54296875" style="1" customWidth="1"/>
    <col min="14346" max="14346" width="17.179687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3.7265625" style="1" customWidth="1"/>
    <col min="14595" max="14595" width="12.54296875" style="1" customWidth="1"/>
    <col min="14596" max="14596" width="13.453125" style="1" customWidth="1"/>
    <col min="14597" max="14597" width="11" style="1" customWidth="1"/>
    <col min="14598" max="14598" width="15.453125" style="1" customWidth="1"/>
    <col min="14599" max="14599" width="14.54296875" style="1" customWidth="1"/>
    <col min="14600" max="14600" width="13.26953125" style="1" customWidth="1"/>
    <col min="14601" max="14601" width="14.54296875" style="1" customWidth="1"/>
    <col min="14602" max="14602" width="17.179687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3.7265625" style="1" customWidth="1"/>
    <col min="14851" max="14851" width="12.54296875" style="1" customWidth="1"/>
    <col min="14852" max="14852" width="13.453125" style="1" customWidth="1"/>
    <col min="14853" max="14853" width="11" style="1" customWidth="1"/>
    <col min="14854" max="14854" width="15.453125" style="1" customWidth="1"/>
    <col min="14855" max="14855" width="14.54296875" style="1" customWidth="1"/>
    <col min="14856" max="14856" width="13.26953125" style="1" customWidth="1"/>
    <col min="14857" max="14857" width="14.54296875" style="1" customWidth="1"/>
    <col min="14858" max="14858" width="17.179687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3.7265625" style="1" customWidth="1"/>
    <col min="15107" max="15107" width="12.54296875" style="1" customWidth="1"/>
    <col min="15108" max="15108" width="13.453125" style="1" customWidth="1"/>
    <col min="15109" max="15109" width="11" style="1" customWidth="1"/>
    <col min="15110" max="15110" width="15.453125" style="1" customWidth="1"/>
    <col min="15111" max="15111" width="14.54296875" style="1" customWidth="1"/>
    <col min="15112" max="15112" width="13.26953125" style="1" customWidth="1"/>
    <col min="15113" max="15113" width="14.54296875" style="1" customWidth="1"/>
    <col min="15114" max="15114" width="17.179687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3.7265625" style="1" customWidth="1"/>
    <col min="15363" max="15363" width="12.54296875" style="1" customWidth="1"/>
    <col min="15364" max="15364" width="13.453125" style="1" customWidth="1"/>
    <col min="15365" max="15365" width="11" style="1" customWidth="1"/>
    <col min="15366" max="15366" width="15.453125" style="1" customWidth="1"/>
    <col min="15367" max="15367" width="14.54296875" style="1" customWidth="1"/>
    <col min="15368" max="15368" width="13.26953125" style="1" customWidth="1"/>
    <col min="15369" max="15369" width="14.54296875" style="1" customWidth="1"/>
    <col min="15370" max="15370" width="17.179687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3.7265625" style="1" customWidth="1"/>
    <col min="15619" max="15619" width="12.54296875" style="1" customWidth="1"/>
    <col min="15620" max="15620" width="13.453125" style="1" customWidth="1"/>
    <col min="15621" max="15621" width="11" style="1" customWidth="1"/>
    <col min="15622" max="15622" width="15.453125" style="1" customWidth="1"/>
    <col min="15623" max="15623" width="14.54296875" style="1" customWidth="1"/>
    <col min="15624" max="15624" width="13.26953125" style="1" customWidth="1"/>
    <col min="15625" max="15625" width="14.54296875" style="1" customWidth="1"/>
    <col min="15626" max="15626" width="17.179687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3.7265625" style="1" customWidth="1"/>
    <col min="15875" max="15875" width="12.54296875" style="1" customWidth="1"/>
    <col min="15876" max="15876" width="13.453125" style="1" customWidth="1"/>
    <col min="15877" max="15877" width="11" style="1" customWidth="1"/>
    <col min="15878" max="15878" width="15.453125" style="1" customWidth="1"/>
    <col min="15879" max="15879" width="14.54296875" style="1" customWidth="1"/>
    <col min="15880" max="15880" width="13.26953125" style="1" customWidth="1"/>
    <col min="15881" max="15881" width="14.54296875" style="1" customWidth="1"/>
    <col min="15882" max="15882" width="17.179687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3.7265625" style="1" customWidth="1"/>
    <col min="16131" max="16131" width="12.54296875" style="1" customWidth="1"/>
    <col min="16132" max="16132" width="13.453125" style="1" customWidth="1"/>
    <col min="16133" max="16133" width="11" style="1" customWidth="1"/>
    <col min="16134" max="16134" width="15.453125" style="1" customWidth="1"/>
    <col min="16135" max="16135" width="14.54296875" style="1" customWidth="1"/>
    <col min="16136" max="16136" width="13.26953125" style="1" customWidth="1"/>
    <col min="16137" max="16137" width="14.54296875" style="1" customWidth="1"/>
    <col min="16138" max="16138" width="17.179687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4" ht="14" x14ac:dyDescent="0.3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4" ht="14" x14ac:dyDescent="0.3">
      <c r="A2" s="66" t="s">
        <v>1</v>
      </c>
      <c r="B2" s="66"/>
      <c r="C2" s="66"/>
      <c r="D2" s="66"/>
      <c r="E2" s="66"/>
      <c r="F2" s="66"/>
      <c r="G2" s="66"/>
      <c r="H2" s="66"/>
      <c r="I2" s="66"/>
      <c r="J2" s="66"/>
      <c r="K2" s="66"/>
    </row>
    <row r="3" spans="1:14" ht="14" x14ac:dyDescent="0.3">
      <c r="A3" s="66" t="s">
        <v>2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4" ht="14" x14ac:dyDescent="0.3">
      <c r="A4" s="67" t="s">
        <v>3</v>
      </c>
      <c r="B4" s="67"/>
      <c r="C4" s="67"/>
      <c r="D4" s="67"/>
      <c r="E4" s="67"/>
      <c r="F4" s="67"/>
      <c r="G4" s="67"/>
      <c r="H4" s="67"/>
      <c r="I4" s="67"/>
      <c r="J4" s="67"/>
      <c r="K4" s="67"/>
    </row>
    <row r="5" spans="1:14" ht="14" x14ac:dyDescent="0.3">
      <c r="A5" s="68" t="s">
        <v>46</v>
      </c>
      <c r="B5" s="68"/>
      <c r="C5" s="68"/>
      <c r="D5" s="68"/>
      <c r="E5" s="68"/>
      <c r="F5" s="68"/>
      <c r="G5" s="68"/>
      <c r="H5" s="68"/>
      <c r="I5" s="68"/>
      <c r="J5" s="68"/>
      <c r="K5" s="68"/>
    </row>
    <row r="6" spans="1:14" ht="14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4" ht="22.5" customHeight="1" x14ac:dyDescent="0.3">
      <c r="A7" s="77" t="s">
        <v>47</v>
      </c>
      <c r="B7" s="77"/>
      <c r="C7" s="77"/>
      <c r="D7" s="77"/>
      <c r="E7" s="77"/>
      <c r="F7" s="77"/>
      <c r="G7" s="77"/>
      <c r="H7" s="77"/>
      <c r="I7" s="77"/>
      <c r="J7" s="77"/>
      <c r="K7" s="77"/>
    </row>
    <row r="8" spans="1:14" ht="22.5" customHeight="1" x14ac:dyDescent="0.35">
      <c r="A8" s="3" t="s">
        <v>6</v>
      </c>
      <c r="B8" s="4"/>
      <c r="C8" s="3" t="s">
        <v>48</v>
      </c>
      <c r="D8" s="4"/>
      <c r="E8" s="3" t="s">
        <v>8</v>
      </c>
      <c r="F8" s="5"/>
      <c r="G8" s="6"/>
      <c r="H8" s="7"/>
      <c r="I8" s="7"/>
      <c r="J8" s="3" t="s">
        <v>9</v>
      </c>
      <c r="K8" s="5"/>
    </row>
    <row r="9" spans="1:14" ht="24" customHeight="1" x14ac:dyDescent="0.35">
      <c r="A9" s="70" t="s">
        <v>10</v>
      </c>
      <c r="B9" s="70"/>
      <c r="C9" s="71" t="s">
        <v>49</v>
      </c>
      <c r="D9" s="72"/>
      <c r="E9" s="8" t="s">
        <v>12</v>
      </c>
      <c r="F9" s="9"/>
      <c r="G9" s="73" t="s">
        <v>50</v>
      </c>
      <c r="H9" s="74"/>
      <c r="I9" s="74"/>
      <c r="J9" s="75"/>
      <c r="K9" s="4"/>
    </row>
    <row r="10" spans="1:14" ht="70" x14ac:dyDescent="0.25">
      <c r="A10" s="10" t="s">
        <v>14</v>
      </c>
      <c r="B10" s="10" t="s">
        <v>15</v>
      </c>
      <c r="C10" s="11" t="s">
        <v>16</v>
      </c>
      <c r="D10" s="11" t="s">
        <v>17</v>
      </c>
      <c r="E10" s="11" t="s">
        <v>18</v>
      </c>
      <c r="F10" s="11" t="s">
        <v>19</v>
      </c>
      <c r="G10" s="11" t="s">
        <v>20</v>
      </c>
      <c r="H10" s="11" t="s">
        <v>21</v>
      </c>
      <c r="I10" s="11" t="s">
        <v>22</v>
      </c>
      <c r="J10" s="11" t="s">
        <v>23</v>
      </c>
      <c r="K10" s="11" t="s">
        <v>24</v>
      </c>
    </row>
    <row r="11" spans="1:14" ht="12" customHeight="1" x14ac:dyDescent="0.35">
      <c r="A11" s="7" t="s">
        <v>25</v>
      </c>
      <c r="B11" s="7" t="s">
        <v>26</v>
      </c>
      <c r="C11" s="7" t="s">
        <v>27</v>
      </c>
      <c r="D11" s="7" t="s">
        <v>28</v>
      </c>
      <c r="E11" s="7" t="s">
        <v>29</v>
      </c>
      <c r="F11" s="7" t="s">
        <v>30</v>
      </c>
      <c r="G11" s="7" t="s">
        <v>31</v>
      </c>
      <c r="H11" s="7" t="s">
        <v>32</v>
      </c>
      <c r="I11" s="7" t="s">
        <v>33</v>
      </c>
      <c r="J11" s="12" t="s">
        <v>34</v>
      </c>
      <c r="K11" s="12" t="s">
        <v>35</v>
      </c>
    </row>
    <row r="12" spans="1:14" ht="28" x14ac:dyDescent="0.3">
      <c r="A12" s="13">
        <v>1</v>
      </c>
      <c r="B12" s="14" t="s">
        <v>36</v>
      </c>
      <c r="C12" s="15">
        <v>1653100000</v>
      </c>
      <c r="D12" s="16">
        <v>31112727.68</v>
      </c>
      <c r="E12" s="17">
        <v>1.7270000000000001</v>
      </c>
      <c r="F12" s="16">
        <f>(C12*0.5)/12</f>
        <v>68879166.666666672</v>
      </c>
      <c r="G12" s="16">
        <f>D12*E12</f>
        <v>53731680.703359999</v>
      </c>
      <c r="H12" s="16">
        <f>G12*(1/100)</f>
        <v>537316.80703360005</v>
      </c>
      <c r="I12" s="16">
        <f>G12-H12</f>
        <v>53194363.8963264</v>
      </c>
      <c r="J12" s="16">
        <f>F12+I12</f>
        <v>122073530.56299308</v>
      </c>
      <c r="K12" s="16">
        <f>F12+G12</f>
        <v>122610847.37002668</v>
      </c>
      <c r="L12" s="18"/>
      <c r="M12" s="18"/>
      <c r="N12" s="18"/>
    </row>
    <row r="13" spans="1:14" ht="14" x14ac:dyDescent="0.3">
      <c r="A13" s="7"/>
      <c r="B13" s="3"/>
      <c r="C13" s="3"/>
      <c r="D13" s="3"/>
      <c r="E13" s="19"/>
      <c r="F13" s="20"/>
      <c r="G13" s="21"/>
      <c r="H13" s="21"/>
      <c r="I13" s="21"/>
      <c r="J13" s="22"/>
      <c r="K13" s="20"/>
      <c r="L13" s="18"/>
      <c r="M13" s="18"/>
      <c r="N13" s="18"/>
    </row>
    <row r="14" spans="1:14" ht="9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3"/>
      <c r="M14" s="24"/>
      <c r="N14" s="18"/>
    </row>
    <row r="15" spans="1:14" ht="16.5" customHeight="1" x14ac:dyDescent="0.35">
      <c r="A15" s="2"/>
      <c r="B15" s="2"/>
      <c r="C15" s="76" t="s">
        <v>37</v>
      </c>
      <c r="D15" s="76"/>
      <c r="E15" s="76"/>
      <c r="F15" s="34">
        <f>ROUND(J12,0)</f>
        <v>122073531</v>
      </c>
      <c r="G15" s="27"/>
      <c r="H15" s="28"/>
      <c r="I15" s="2"/>
      <c r="J15" s="2"/>
      <c r="K15" s="2"/>
    </row>
    <row r="16" spans="1:14" ht="14.5" x14ac:dyDescent="0.35">
      <c r="A16" s="2"/>
      <c r="B16" s="2"/>
      <c r="C16" s="25"/>
      <c r="D16" s="25"/>
      <c r="E16" s="25"/>
      <c r="F16" s="2" t="s">
        <v>51</v>
      </c>
      <c r="G16" s="28"/>
      <c r="H16" s="2"/>
      <c r="I16" s="2"/>
      <c r="J16" s="2"/>
      <c r="K16" s="2"/>
    </row>
    <row r="17" spans="1:11" ht="7.5" customHeight="1" x14ac:dyDescent="0.35">
      <c r="A17" s="2"/>
      <c r="B17" s="2"/>
      <c r="C17" s="2"/>
      <c r="D17" s="2"/>
      <c r="E17" s="29"/>
      <c r="F17" s="2"/>
      <c r="G17" s="28"/>
      <c r="H17" s="2"/>
      <c r="I17" s="2"/>
      <c r="J17" s="2"/>
      <c r="K17" s="2"/>
    </row>
    <row r="18" spans="1:11" ht="17.25" customHeight="1" x14ac:dyDescent="0.35">
      <c r="A18" s="2"/>
      <c r="B18" s="2"/>
      <c r="C18" s="76" t="s">
        <v>39</v>
      </c>
      <c r="D18" s="76"/>
      <c r="E18" s="76"/>
      <c r="F18" s="26">
        <f>ROUND(K12,0)</f>
        <v>122610847</v>
      </c>
      <c r="G18" s="30"/>
      <c r="H18" s="28"/>
      <c r="I18" s="30"/>
      <c r="J18" s="2"/>
      <c r="K18" s="2"/>
    </row>
    <row r="19" spans="1:11" ht="14.5" x14ac:dyDescent="0.35">
      <c r="A19" s="2"/>
      <c r="B19" s="2"/>
      <c r="C19" s="2"/>
      <c r="D19" s="2"/>
      <c r="E19" s="2"/>
      <c r="F19" s="2" t="s">
        <v>52</v>
      </c>
      <c r="G19" s="28"/>
      <c r="H19" s="2"/>
      <c r="I19" s="2"/>
      <c r="J19" s="2"/>
      <c r="K19" s="2"/>
    </row>
    <row r="20" spans="1:11" ht="3.75" customHeight="1" x14ac:dyDescent="0.3">
      <c r="A20" s="2"/>
      <c r="B20" s="2"/>
      <c r="C20" s="2"/>
      <c r="D20" s="2"/>
      <c r="E20" s="2"/>
      <c r="F20" s="2"/>
      <c r="G20" s="29"/>
      <c r="H20" s="2"/>
      <c r="I20" s="2"/>
      <c r="J20" s="2"/>
      <c r="K20" s="2"/>
    </row>
    <row r="21" spans="1:11" ht="6.75" customHeight="1" x14ac:dyDescent="0.35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</row>
    <row r="22" spans="1:11" ht="12.75" customHeight="1" x14ac:dyDescent="0.35">
      <c r="A22" s="28"/>
      <c r="B22" s="28"/>
      <c r="C22" s="28"/>
      <c r="D22" s="28"/>
      <c r="E22" s="28"/>
      <c r="F22" s="28"/>
      <c r="G22" s="2" t="s">
        <v>41</v>
      </c>
      <c r="H22" s="28"/>
      <c r="I22" s="28"/>
      <c r="J22" s="28"/>
      <c r="K22" s="28"/>
    </row>
    <row r="23" spans="1:11" ht="14.5" x14ac:dyDescent="0.35">
      <c r="A23" s="28"/>
      <c r="B23" s="28"/>
      <c r="C23" s="28"/>
      <c r="D23" s="28"/>
      <c r="E23" s="28"/>
      <c r="F23" s="2"/>
      <c r="G23" s="28"/>
      <c r="H23" s="28"/>
      <c r="I23" s="28"/>
      <c r="J23" s="28"/>
      <c r="K23" s="28"/>
    </row>
    <row r="24" spans="1:11" ht="22.5" customHeight="1" x14ac:dyDescent="0.35">
      <c r="A24" s="31"/>
      <c r="B24" s="31"/>
      <c r="C24" s="31"/>
      <c r="D24" s="31"/>
      <c r="E24" s="31"/>
      <c r="F24" s="31"/>
      <c r="G24" s="31" t="s">
        <v>42</v>
      </c>
      <c r="H24" s="31"/>
      <c r="I24" s="2"/>
      <c r="J24" s="31"/>
      <c r="K24" s="28"/>
    </row>
    <row r="25" spans="1:11" ht="16.5" customHeight="1" x14ac:dyDescent="0.35">
      <c r="A25" s="31"/>
      <c r="B25" s="31"/>
      <c r="C25" s="31"/>
      <c r="D25" s="31"/>
      <c r="E25" s="31"/>
      <c r="F25" s="31"/>
      <c r="G25" s="31"/>
      <c r="H25" s="64" t="s">
        <v>43</v>
      </c>
      <c r="I25" s="64"/>
      <c r="J25" s="64"/>
      <c r="K25" s="28"/>
    </row>
    <row r="26" spans="1:11" ht="14.5" x14ac:dyDescent="0.35">
      <c r="A26" s="31"/>
      <c r="B26" s="31"/>
      <c r="C26" s="31"/>
      <c r="D26" s="31"/>
      <c r="E26" s="31"/>
      <c r="F26" s="31"/>
      <c r="G26" s="31"/>
      <c r="H26" s="31" t="s">
        <v>44</v>
      </c>
      <c r="I26" s="2"/>
      <c r="J26" s="31"/>
      <c r="K26" s="28"/>
    </row>
    <row r="27" spans="1:11" ht="14.5" x14ac:dyDescent="0.35">
      <c r="A27" s="32" t="s">
        <v>45</v>
      </c>
      <c r="B27" s="32"/>
      <c r="C27" s="32"/>
      <c r="D27" s="32"/>
      <c r="E27" s="32"/>
      <c r="F27" s="32"/>
      <c r="G27" s="32"/>
      <c r="H27" s="32"/>
      <c r="I27" s="32"/>
      <c r="J27" s="32"/>
      <c r="K27"/>
    </row>
    <row r="28" spans="1:11" ht="14.5" x14ac:dyDescent="0.35">
      <c r="A28" s="32"/>
      <c r="B28" s="32"/>
      <c r="C28" s="32"/>
      <c r="D28" s="32"/>
      <c r="E28" s="32"/>
      <c r="F28" s="32"/>
      <c r="G28" s="32"/>
      <c r="H28" s="32"/>
      <c r="I28" s="32"/>
      <c r="J28" s="32"/>
      <c r="K28"/>
    </row>
    <row r="29" spans="1:11" ht="13" x14ac:dyDescent="0.3">
      <c r="A29" s="32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>
      <selection activeCell="N10" sqref="N10"/>
    </sheetView>
  </sheetViews>
  <sheetFormatPr defaultRowHeight="11.5" x14ac:dyDescent="0.25"/>
  <cols>
    <col min="1" max="1" width="5.26953125" style="1" customWidth="1"/>
    <col min="2" max="2" width="13.7265625" style="1" customWidth="1"/>
    <col min="3" max="3" width="12.54296875" style="1" customWidth="1"/>
    <col min="4" max="4" width="13.453125" style="1" customWidth="1"/>
    <col min="5" max="5" width="11" style="1" customWidth="1"/>
    <col min="6" max="6" width="15.453125" style="1" customWidth="1"/>
    <col min="7" max="7" width="14.54296875" style="1" customWidth="1"/>
    <col min="8" max="8" width="13.26953125" style="1" customWidth="1"/>
    <col min="9" max="9" width="14.54296875" style="1" customWidth="1"/>
    <col min="10" max="10" width="17.179687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3.7265625" style="1" customWidth="1"/>
    <col min="259" max="259" width="12.54296875" style="1" customWidth="1"/>
    <col min="260" max="260" width="13.453125" style="1" customWidth="1"/>
    <col min="261" max="261" width="11" style="1" customWidth="1"/>
    <col min="262" max="262" width="15.453125" style="1" customWidth="1"/>
    <col min="263" max="263" width="14.54296875" style="1" customWidth="1"/>
    <col min="264" max="264" width="13.26953125" style="1" customWidth="1"/>
    <col min="265" max="265" width="14.54296875" style="1" customWidth="1"/>
    <col min="266" max="266" width="17.179687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3.7265625" style="1" customWidth="1"/>
    <col min="515" max="515" width="12.54296875" style="1" customWidth="1"/>
    <col min="516" max="516" width="13.453125" style="1" customWidth="1"/>
    <col min="517" max="517" width="11" style="1" customWidth="1"/>
    <col min="518" max="518" width="15.453125" style="1" customWidth="1"/>
    <col min="519" max="519" width="14.54296875" style="1" customWidth="1"/>
    <col min="520" max="520" width="13.26953125" style="1" customWidth="1"/>
    <col min="521" max="521" width="14.54296875" style="1" customWidth="1"/>
    <col min="522" max="522" width="17.179687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3.7265625" style="1" customWidth="1"/>
    <col min="771" max="771" width="12.54296875" style="1" customWidth="1"/>
    <col min="772" max="772" width="13.453125" style="1" customWidth="1"/>
    <col min="773" max="773" width="11" style="1" customWidth="1"/>
    <col min="774" max="774" width="15.453125" style="1" customWidth="1"/>
    <col min="775" max="775" width="14.54296875" style="1" customWidth="1"/>
    <col min="776" max="776" width="13.26953125" style="1" customWidth="1"/>
    <col min="777" max="777" width="14.54296875" style="1" customWidth="1"/>
    <col min="778" max="778" width="17.179687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3.7265625" style="1" customWidth="1"/>
    <col min="1027" max="1027" width="12.54296875" style="1" customWidth="1"/>
    <col min="1028" max="1028" width="13.453125" style="1" customWidth="1"/>
    <col min="1029" max="1029" width="11" style="1" customWidth="1"/>
    <col min="1030" max="1030" width="15.453125" style="1" customWidth="1"/>
    <col min="1031" max="1031" width="14.54296875" style="1" customWidth="1"/>
    <col min="1032" max="1032" width="13.26953125" style="1" customWidth="1"/>
    <col min="1033" max="1033" width="14.54296875" style="1" customWidth="1"/>
    <col min="1034" max="1034" width="17.179687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3.7265625" style="1" customWidth="1"/>
    <col min="1283" max="1283" width="12.54296875" style="1" customWidth="1"/>
    <col min="1284" max="1284" width="13.453125" style="1" customWidth="1"/>
    <col min="1285" max="1285" width="11" style="1" customWidth="1"/>
    <col min="1286" max="1286" width="15.453125" style="1" customWidth="1"/>
    <col min="1287" max="1287" width="14.54296875" style="1" customWidth="1"/>
    <col min="1288" max="1288" width="13.26953125" style="1" customWidth="1"/>
    <col min="1289" max="1289" width="14.54296875" style="1" customWidth="1"/>
    <col min="1290" max="1290" width="17.179687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3.7265625" style="1" customWidth="1"/>
    <col min="1539" max="1539" width="12.54296875" style="1" customWidth="1"/>
    <col min="1540" max="1540" width="13.453125" style="1" customWidth="1"/>
    <col min="1541" max="1541" width="11" style="1" customWidth="1"/>
    <col min="1542" max="1542" width="15.453125" style="1" customWidth="1"/>
    <col min="1543" max="1543" width="14.54296875" style="1" customWidth="1"/>
    <col min="1544" max="1544" width="13.26953125" style="1" customWidth="1"/>
    <col min="1545" max="1545" width="14.54296875" style="1" customWidth="1"/>
    <col min="1546" max="1546" width="17.179687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3.7265625" style="1" customWidth="1"/>
    <col min="1795" max="1795" width="12.54296875" style="1" customWidth="1"/>
    <col min="1796" max="1796" width="13.453125" style="1" customWidth="1"/>
    <col min="1797" max="1797" width="11" style="1" customWidth="1"/>
    <col min="1798" max="1798" width="15.453125" style="1" customWidth="1"/>
    <col min="1799" max="1799" width="14.54296875" style="1" customWidth="1"/>
    <col min="1800" max="1800" width="13.26953125" style="1" customWidth="1"/>
    <col min="1801" max="1801" width="14.54296875" style="1" customWidth="1"/>
    <col min="1802" max="1802" width="17.179687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3.7265625" style="1" customWidth="1"/>
    <col min="2051" max="2051" width="12.54296875" style="1" customWidth="1"/>
    <col min="2052" max="2052" width="13.453125" style="1" customWidth="1"/>
    <col min="2053" max="2053" width="11" style="1" customWidth="1"/>
    <col min="2054" max="2054" width="15.453125" style="1" customWidth="1"/>
    <col min="2055" max="2055" width="14.54296875" style="1" customWidth="1"/>
    <col min="2056" max="2056" width="13.26953125" style="1" customWidth="1"/>
    <col min="2057" max="2057" width="14.54296875" style="1" customWidth="1"/>
    <col min="2058" max="2058" width="17.179687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3.7265625" style="1" customWidth="1"/>
    <col min="2307" max="2307" width="12.54296875" style="1" customWidth="1"/>
    <col min="2308" max="2308" width="13.453125" style="1" customWidth="1"/>
    <col min="2309" max="2309" width="11" style="1" customWidth="1"/>
    <col min="2310" max="2310" width="15.453125" style="1" customWidth="1"/>
    <col min="2311" max="2311" width="14.54296875" style="1" customWidth="1"/>
    <col min="2312" max="2312" width="13.26953125" style="1" customWidth="1"/>
    <col min="2313" max="2313" width="14.54296875" style="1" customWidth="1"/>
    <col min="2314" max="2314" width="17.179687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3.7265625" style="1" customWidth="1"/>
    <col min="2563" max="2563" width="12.54296875" style="1" customWidth="1"/>
    <col min="2564" max="2564" width="13.453125" style="1" customWidth="1"/>
    <col min="2565" max="2565" width="11" style="1" customWidth="1"/>
    <col min="2566" max="2566" width="15.453125" style="1" customWidth="1"/>
    <col min="2567" max="2567" width="14.54296875" style="1" customWidth="1"/>
    <col min="2568" max="2568" width="13.26953125" style="1" customWidth="1"/>
    <col min="2569" max="2569" width="14.54296875" style="1" customWidth="1"/>
    <col min="2570" max="2570" width="17.179687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3.7265625" style="1" customWidth="1"/>
    <col min="2819" max="2819" width="12.54296875" style="1" customWidth="1"/>
    <col min="2820" max="2820" width="13.453125" style="1" customWidth="1"/>
    <col min="2821" max="2821" width="11" style="1" customWidth="1"/>
    <col min="2822" max="2822" width="15.453125" style="1" customWidth="1"/>
    <col min="2823" max="2823" width="14.54296875" style="1" customWidth="1"/>
    <col min="2824" max="2824" width="13.26953125" style="1" customWidth="1"/>
    <col min="2825" max="2825" width="14.54296875" style="1" customWidth="1"/>
    <col min="2826" max="2826" width="17.179687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3.7265625" style="1" customWidth="1"/>
    <col min="3075" max="3075" width="12.54296875" style="1" customWidth="1"/>
    <col min="3076" max="3076" width="13.453125" style="1" customWidth="1"/>
    <col min="3077" max="3077" width="11" style="1" customWidth="1"/>
    <col min="3078" max="3078" width="15.453125" style="1" customWidth="1"/>
    <col min="3079" max="3079" width="14.54296875" style="1" customWidth="1"/>
    <col min="3080" max="3080" width="13.26953125" style="1" customWidth="1"/>
    <col min="3081" max="3081" width="14.54296875" style="1" customWidth="1"/>
    <col min="3082" max="3082" width="17.179687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3.7265625" style="1" customWidth="1"/>
    <col min="3331" max="3331" width="12.54296875" style="1" customWidth="1"/>
    <col min="3332" max="3332" width="13.453125" style="1" customWidth="1"/>
    <col min="3333" max="3333" width="11" style="1" customWidth="1"/>
    <col min="3334" max="3334" width="15.453125" style="1" customWidth="1"/>
    <col min="3335" max="3335" width="14.54296875" style="1" customWidth="1"/>
    <col min="3336" max="3336" width="13.26953125" style="1" customWidth="1"/>
    <col min="3337" max="3337" width="14.54296875" style="1" customWidth="1"/>
    <col min="3338" max="3338" width="17.179687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3.7265625" style="1" customWidth="1"/>
    <col min="3587" max="3587" width="12.54296875" style="1" customWidth="1"/>
    <col min="3588" max="3588" width="13.453125" style="1" customWidth="1"/>
    <col min="3589" max="3589" width="11" style="1" customWidth="1"/>
    <col min="3590" max="3590" width="15.453125" style="1" customWidth="1"/>
    <col min="3591" max="3591" width="14.54296875" style="1" customWidth="1"/>
    <col min="3592" max="3592" width="13.26953125" style="1" customWidth="1"/>
    <col min="3593" max="3593" width="14.54296875" style="1" customWidth="1"/>
    <col min="3594" max="3594" width="17.179687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3.7265625" style="1" customWidth="1"/>
    <col min="3843" max="3843" width="12.54296875" style="1" customWidth="1"/>
    <col min="3844" max="3844" width="13.453125" style="1" customWidth="1"/>
    <col min="3845" max="3845" width="11" style="1" customWidth="1"/>
    <col min="3846" max="3846" width="15.453125" style="1" customWidth="1"/>
    <col min="3847" max="3847" width="14.54296875" style="1" customWidth="1"/>
    <col min="3848" max="3848" width="13.26953125" style="1" customWidth="1"/>
    <col min="3849" max="3849" width="14.54296875" style="1" customWidth="1"/>
    <col min="3850" max="3850" width="17.179687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3.7265625" style="1" customWidth="1"/>
    <col min="4099" max="4099" width="12.54296875" style="1" customWidth="1"/>
    <col min="4100" max="4100" width="13.453125" style="1" customWidth="1"/>
    <col min="4101" max="4101" width="11" style="1" customWidth="1"/>
    <col min="4102" max="4102" width="15.453125" style="1" customWidth="1"/>
    <col min="4103" max="4103" width="14.54296875" style="1" customWidth="1"/>
    <col min="4104" max="4104" width="13.26953125" style="1" customWidth="1"/>
    <col min="4105" max="4105" width="14.54296875" style="1" customWidth="1"/>
    <col min="4106" max="4106" width="17.179687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3.7265625" style="1" customWidth="1"/>
    <col min="4355" max="4355" width="12.54296875" style="1" customWidth="1"/>
    <col min="4356" max="4356" width="13.453125" style="1" customWidth="1"/>
    <col min="4357" max="4357" width="11" style="1" customWidth="1"/>
    <col min="4358" max="4358" width="15.453125" style="1" customWidth="1"/>
    <col min="4359" max="4359" width="14.54296875" style="1" customWidth="1"/>
    <col min="4360" max="4360" width="13.26953125" style="1" customWidth="1"/>
    <col min="4361" max="4361" width="14.54296875" style="1" customWidth="1"/>
    <col min="4362" max="4362" width="17.179687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3.7265625" style="1" customWidth="1"/>
    <col min="4611" max="4611" width="12.54296875" style="1" customWidth="1"/>
    <col min="4612" max="4612" width="13.453125" style="1" customWidth="1"/>
    <col min="4613" max="4613" width="11" style="1" customWidth="1"/>
    <col min="4614" max="4614" width="15.453125" style="1" customWidth="1"/>
    <col min="4615" max="4615" width="14.54296875" style="1" customWidth="1"/>
    <col min="4616" max="4616" width="13.26953125" style="1" customWidth="1"/>
    <col min="4617" max="4617" width="14.54296875" style="1" customWidth="1"/>
    <col min="4618" max="4618" width="17.179687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3.7265625" style="1" customWidth="1"/>
    <col min="4867" max="4867" width="12.54296875" style="1" customWidth="1"/>
    <col min="4868" max="4868" width="13.453125" style="1" customWidth="1"/>
    <col min="4869" max="4869" width="11" style="1" customWidth="1"/>
    <col min="4870" max="4870" width="15.453125" style="1" customWidth="1"/>
    <col min="4871" max="4871" width="14.54296875" style="1" customWidth="1"/>
    <col min="4872" max="4872" width="13.26953125" style="1" customWidth="1"/>
    <col min="4873" max="4873" width="14.54296875" style="1" customWidth="1"/>
    <col min="4874" max="4874" width="17.179687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3.7265625" style="1" customWidth="1"/>
    <col min="5123" max="5123" width="12.54296875" style="1" customWidth="1"/>
    <col min="5124" max="5124" width="13.453125" style="1" customWidth="1"/>
    <col min="5125" max="5125" width="11" style="1" customWidth="1"/>
    <col min="5126" max="5126" width="15.453125" style="1" customWidth="1"/>
    <col min="5127" max="5127" width="14.54296875" style="1" customWidth="1"/>
    <col min="5128" max="5128" width="13.26953125" style="1" customWidth="1"/>
    <col min="5129" max="5129" width="14.54296875" style="1" customWidth="1"/>
    <col min="5130" max="5130" width="17.179687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3.7265625" style="1" customWidth="1"/>
    <col min="5379" max="5379" width="12.54296875" style="1" customWidth="1"/>
    <col min="5380" max="5380" width="13.453125" style="1" customWidth="1"/>
    <col min="5381" max="5381" width="11" style="1" customWidth="1"/>
    <col min="5382" max="5382" width="15.453125" style="1" customWidth="1"/>
    <col min="5383" max="5383" width="14.54296875" style="1" customWidth="1"/>
    <col min="5384" max="5384" width="13.26953125" style="1" customWidth="1"/>
    <col min="5385" max="5385" width="14.54296875" style="1" customWidth="1"/>
    <col min="5386" max="5386" width="17.179687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3.7265625" style="1" customWidth="1"/>
    <col min="5635" max="5635" width="12.54296875" style="1" customWidth="1"/>
    <col min="5636" max="5636" width="13.453125" style="1" customWidth="1"/>
    <col min="5637" max="5637" width="11" style="1" customWidth="1"/>
    <col min="5638" max="5638" width="15.453125" style="1" customWidth="1"/>
    <col min="5639" max="5639" width="14.54296875" style="1" customWidth="1"/>
    <col min="5640" max="5640" width="13.26953125" style="1" customWidth="1"/>
    <col min="5641" max="5641" width="14.54296875" style="1" customWidth="1"/>
    <col min="5642" max="5642" width="17.179687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3.7265625" style="1" customWidth="1"/>
    <col min="5891" max="5891" width="12.54296875" style="1" customWidth="1"/>
    <col min="5892" max="5892" width="13.453125" style="1" customWidth="1"/>
    <col min="5893" max="5893" width="11" style="1" customWidth="1"/>
    <col min="5894" max="5894" width="15.453125" style="1" customWidth="1"/>
    <col min="5895" max="5895" width="14.54296875" style="1" customWidth="1"/>
    <col min="5896" max="5896" width="13.26953125" style="1" customWidth="1"/>
    <col min="5897" max="5897" width="14.54296875" style="1" customWidth="1"/>
    <col min="5898" max="5898" width="17.179687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3.7265625" style="1" customWidth="1"/>
    <col min="6147" max="6147" width="12.54296875" style="1" customWidth="1"/>
    <col min="6148" max="6148" width="13.453125" style="1" customWidth="1"/>
    <col min="6149" max="6149" width="11" style="1" customWidth="1"/>
    <col min="6150" max="6150" width="15.453125" style="1" customWidth="1"/>
    <col min="6151" max="6151" width="14.54296875" style="1" customWidth="1"/>
    <col min="6152" max="6152" width="13.26953125" style="1" customWidth="1"/>
    <col min="6153" max="6153" width="14.54296875" style="1" customWidth="1"/>
    <col min="6154" max="6154" width="17.179687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3.7265625" style="1" customWidth="1"/>
    <col min="6403" max="6403" width="12.54296875" style="1" customWidth="1"/>
    <col min="6404" max="6404" width="13.453125" style="1" customWidth="1"/>
    <col min="6405" max="6405" width="11" style="1" customWidth="1"/>
    <col min="6406" max="6406" width="15.453125" style="1" customWidth="1"/>
    <col min="6407" max="6407" width="14.54296875" style="1" customWidth="1"/>
    <col min="6408" max="6408" width="13.26953125" style="1" customWidth="1"/>
    <col min="6409" max="6409" width="14.54296875" style="1" customWidth="1"/>
    <col min="6410" max="6410" width="17.179687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3.7265625" style="1" customWidth="1"/>
    <col min="6659" max="6659" width="12.54296875" style="1" customWidth="1"/>
    <col min="6660" max="6660" width="13.453125" style="1" customWidth="1"/>
    <col min="6661" max="6661" width="11" style="1" customWidth="1"/>
    <col min="6662" max="6662" width="15.453125" style="1" customWidth="1"/>
    <col min="6663" max="6663" width="14.54296875" style="1" customWidth="1"/>
    <col min="6664" max="6664" width="13.26953125" style="1" customWidth="1"/>
    <col min="6665" max="6665" width="14.54296875" style="1" customWidth="1"/>
    <col min="6666" max="6666" width="17.179687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3.7265625" style="1" customWidth="1"/>
    <col min="6915" max="6915" width="12.54296875" style="1" customWidth="1"/>
    <col min="6916" max="6916" width="13.453125" style="1" customWidth="1"/>
    <col min="6917" max="6917" width="11" style="1" customWidth="1"/>
    <col min="6918" max="6918" width="15.453125" style="1" customWidth="1"/>
    <col min="6919" max="6919" width="14.54296875" style="1" customWidth="1"/>
    <col min="6920" max="6920" width="13.26953125" style="1" customWidth="1"/>
    <col min="6921" max="6921" width="14.54296875" style="1" customWidth="1"/>
    <col min="6922" max="6922" width="17.179687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3.7265625" style="1" customWidth="1"/>
    <col min="7171" max="7171" width="12.54296875" style="1" customWidth="1"/>
    <col min="7172" max="7172" width="13.453125" style="1" customWidth="1"/>
    <col min="7173" max="7173" width="11" style="1" customWidth="1"/>
    <col min="7174" max="7174" width="15.453125" style="1" customWidth="1"/>
    <col min="7175" max="7175" width="14.54296875" style="1" customWidth="1"/>
    <col min="7176" max="7176" width="13.26953125" style="1" customWidth="1"/>
    <col min="7177" max="7177" width="14.54296875" style="1" customWidth="1"/>
    <col min="7178" max="7178" width="17.179687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3.7265625" style="1" customWidth="1"/>
    <col min="7427" max="7427" width="12.54296875" style="1" customWidth="1"/>
    <col min="7428" max="7428" width="13.453125" style="1" customWidth="1"/>
    <col min="7429" max="7429" width="11" style="1" customWidth="1"/>
    <col min="7430" max="7430" width="15.453125" style="1" customWidth="1"/>
    <col min="7431" max="7431" width="14.54296875" style="1" customWidth="1"/>
    <col min="7432" max="7432" width="13.26953125" style="1" customWidth="1"/>
    <col min="7433" max="7433" width="14.54296875" style="1" customWidth="1"/>
    <col min="7434" max="7434" width="17.179687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3.7265625" style="1" customWidth="1"/>
    <col min="7683" max="7683" width="12.54296875" style="1" customWidth="1"/>
    <col min="7684" max="7684" width="13.453125" style="1" customWidth="1"/>
    <col min="7685" max="7685" width="11" style="1" customWidth="1"/>
    <col min="7686" max="7686" width="15.453125" style="1" customWidth="1"/>
    <col min="7687" max="7687" width="14.54296875" style="1" customWidth="1"/>
    <col min="7688" max="7688" width="13.26953125" style="1" customWidth="1"/>
    <col min="7689" max="7689" width="14.54296875" style="1" customWidth="1"/>
    <col min="7690" max="7690" width="17.179687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3.7265625" style="1" customWidth="1"/>
    <col min="7939" max="7939" width="12.54296875" style="1" customWidth="1"/>
    <col min="7940" max="7940" width="13.453125" style="1" customWidth="1"/>
    <col min="7941" max="7941" width="11" style="1" customWidth="1"/>
    <col min="7942" max="7942" width="15.453125" style="1" customWidth="1"/>
    <col min="7943" max="7943" width="14.54296875" style="1" customWidth="1"/>
    <col min="7944" max="7944" width="13.26953125" style="1" customWidth="1"/>
    <col min="7945" max="7945" width="14.54296875" style="1" customWidth="1"/>
    <col min="7946" max="7946" width="17.179687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3.7265625" style="1" customWidth="1"/>
    <col min="8195" max="8195" width="12.54296875" style="1" customWidth="1"/>
    <col min="8196" max="8196" width="13.453125" style="1" customWidth="1"/>
    <col min="8197" max="8197" width="11" style="1" customWidth="1"/>
    <col min="8198" max="8198" width="15.453125" style="1" customWidth="1"/>
    <col min="8199" max="8199" width="14.54296875" style="1" customWidth="1"/>
    <col min="8200" max="8200" width="13.26953125" style="1" customWidth="1"/>
    <col min="8201" max="8201" width="14.54296875" style="1" customWidth="1"/>
    <col min="8202" max="8202" width="17.179687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3.7265625" style="1" customWidth="1"/>
    <col min="8451" max="8451" width="12.54296875" style="1" customWidth="1"/>
    <col min="8452" max="8452" width="13.453125" style="1" customWidth="1"/>
    <col min="8453" max="8453" width="11" style="1" customWidth="1"/>
    <col min="8454" max="8454" width="15.453125" style="1" customWidth="1"/>
    <col min="8455" max="8455" width="14.54296875" style="1" customWidth="1"/>
    <col min="8456" max="8456" width="13.26953125" style="1" customWidth="1"/>
    <col min="8457" max="8457" width="14.54296875" style="1" customWidth="1"/>
    <col min="8458" max="8458" width="17.179687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3.7265625" style="1" customWidth="1"/>
    <col min="8707" max="8707" width="12.54296875" style="1" customWidth="1"/>
    <col min="8708" max="8708" width="13.453125" style="1" customWidth="1"/>
    <col min="8709" max="8709" width="11" style="1" customWidth="1"/>
    <col min="8710" max="8710" width="15.453125" style="1" customWidth="1"/>
    <col min="8711" max="8711" width="14.54296875" style="1" customWidth="1"/>
    <col min="8712" max="8712" width="13.26953125" style="1" customWidth="1"/>
    <col min="8713" max="8713" width="14.54296875" style="1" customWidth="1"/>
    <col min="8714" max="8714" width="17.179687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3.7265625" style="1" customWidth="1"/>
    <col min="8963" max="8963" width="12.54296875" style="1" customWidth="1"/>
    <col min="8964" max="8964" width="13.453125" style="1" customWidth="1"/>
    <col min="8965" max="8965" width="11" style="1" customWidth="1"/>
    <col min="8966" max="8966" width="15.453125" style="1" customWidth="1"/>
    <col min="8967" max="8967" width="14.54296875" style="1" customWidth="1"/>
    <col min="8968" max="8968" width="13.26953125" style="1" customWidth="1"/>
    <col min="8969" max="8969" width="14.54296875" style="1" customWidth="1"/>
    <col min="8970" max="8970" width="17.179687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3.7265625" style="1" customWidth="1"/>
    <col min="9219" max="9219" width="12.54296875" style="1" customWidth="1"/>
    <col min="9220" max="9220" width="13.453125" style="1" customWidth="1"/>
    <col min="9221" max="9221" width="11" style="1" customWidth="1"/>
    <col min="9222" max="9222" width="15.453125" style="1" customWidth="1"/>
    <col min="9223" max="9223" width="14.54296875" style="1" customWidth="1"/>
    <col min="9224" max="9224" width="13.26953125" style="1" customWidth="1"/>
    <col min="9225" max="9225" width="14.54296875" style="1" customWidth="1"/>
    <col min="9226" max="9226" width="17.179687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3.7265625" style="1" customWidth="1"/>
    <col min="9475" max="9475" width="12.54296875" style="1" customWidth="1"/>
    <col min="9476" max="9476" width="13.453125" style="1" customWidth="1"/>
    <col min="9477" max="9477" width="11" style="1" customWidth="1"/>
    <col min="9478" max="9478" width="15.453125" style="1" customWidth="1"/>
    <col min="9479" max="9479" width="14.54296875" style="1" customWidth="1"/>
    <col min="9480" max="9480" width="13.26953125" style="1" customWidth="1"/>
    <col min="9481" max="9481" width="14.54296875" style="1" customWidth="1"/>
    <col min="9482" max="9482" width="17.179687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3.7265625" style="1" customWidth="1"/>
    <col min="9731" max="9731" width="12.54296875" style="1" customWidth="1"/>
    <col min="9732" max="9732" width="13.453125" style="1" customWidth="1"/>
    <col min="9733" max="9733" width="11" style="1" customWidth="1"/>
    <col min="9734" max="9734" width="15.453125" style="1" customWidth="1"/>
    <col min="9735" max="9735" width="14.54296875" style="1" customWidth="1"/>
    <col min="9736" max="9736" width="13.26953125" style="1" customWidth="1"/>
    <col min="9737" max="9737" width="14.54296875" style="1" customWidth="1"/>
    <col min="9738" max="9738" width="17.179687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3.7265625" style="1" customWidth="1"/>
    <col min="9987" max="9987" width="12.54296875" style="1" customWidth="1"/>
    <col min="9988" max="9988" width="13.453125" style="1" customWidth="1"/>
    <col min="9989" max="9989" width="11" style="1" customWidth="1"/>
    <col min="9990" max="9990" width="15.453125" style="1" customWidth="1"/>
    <col min="9991" max="9991" width="14.54296875" style="1" customWidth="1"/>
    <col min="9992" max="9992" width="13.26953125" style="1" customWidth="1"/>
    <col min="9993" max="9993" width="14.54296875" style="1" customWidth="1"/>
    <col min="9994" max="9994" width="17.179687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3.7265625" style="1" customWidth="1"/>
    <col min="10243" max="10243" width="12.54296875" style="1" customWidth="1"/>
    <col min="10244" max="10244" width="13.453125" style="1" customWidth="1"/>
    <col min="10245" max="10245" width="11" style="1" customWidth="1"/>
    <col min="10246" max="10246" width="15.453125" style="1" customWidth="1"/>
    <col min="10247" max="10247" width="14.54296875" style="1" customWidth="1"/>
    <col min="10248" max="10248" width="13.26953125" style="1" customWidth="1"/>
    <col min="10249" max="10249" width="14.54296875" style="1" customWidth="1"/>
    <col min="10250" max="10250" width="17.179687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3.7265625" style="1" customWidth="1"/>
    <col min="10499" max="10499" width="12.54296875" style="1" customWidth="1"/>
    <col min="10500" max="10500" width="13.453125" style="1" customWidth="1"/>
    <col min="10501" max="10501" width="11" style="1" customWidth="1"/>
    <col min="10502" max="10502" width="15.453125" style="1" customWidth="1"/>
    <col min="10503" max="10503" width="14.54296875" style="1" customWidth="1"/>
    <col min="10504" max="10504" width="13.26953125" style="1" customWidth="1"/>
    <col min="10505" max="10505" width="14.54296875" style="1" customWidth="1"/>
    <col min="10506" max="10506" width="17.179687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3.7265625" style="1" customWidth="1"/>
    <col min="10755" max="10755" width="12.54296875" style="1" customWidth="1"/>
    <col min="10756" max="10756" width="13.453125" style="1" customWidth="1"/>
    <col min="10757" max="10757" width="11" style="1" customWidth="1"/>
    <col min="10758" max="10758" width="15.453125" style="1" customWidth="1"/>
    <col min="10759" max="10759" width="14.54296875" style="1" customWidth="1"/>
    <col min="10760" max="10760" width="13.26953125" style="1" customWidth="1"/>
    <col min="10761" max="10761" width="14.54296875" style="1" customWidth="1"/>
    <col min="10762" max="10762" width="17.179687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3.7265625" style="1" customWidth="1"/>
    <col min="11011" max="11011" width="12.54296875" style="1" customWidth="1"/>
    <col min="11012" max="11012" width="13.453125" style="1" customWidth="1"/>
    <col min="11013" max="11013" width="11" style="1" customWidth="1"/>
    <col min="11014" max="11014" width="15.453125" style="1" customWidth="1"/>
    <col min="11015" max="11015" width="14.54296875" style="1" customWidth="1"/>
    <col min="11016" max="11016" width="13.26953125" style="1" customWidth="1"/>
    <col min="11017" max="11017" width="14.54296875" style="1" customWidth="1"/>
    <col min="11018" max="11018" width="17.179687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3.7265625" style="1" customWidth="1"/>
    <col min="11267" max="11267" width="12.54296875" style="1" customWidth="1"/>
    <col min="11268" max="11268" width="13.453125" style="1" customWidth="1"/>
    <col min="11269" max="11269" width="11" style="1" customWidth="1"/>
    <col min="11270" max="11270" width="15.453125" style="1" customWidth="1"/>
    <col min="11271" max="11271" width="14.54296875" style="1" customWidth="1"/>
    <col min="11272" max="11272" width="13.26953125" style="1" customWidth="1"/>
    <col min="11273" max="11273" width="14.54296875" style="1" customWidth="1"/>
    <col min="11274" max="11274" width="17.179687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3.7265625" style="1" customWidth="1"/>
    <col min="11523" max="11523" width="12.54296875" style="1" customWidth="1"/>
    <col min="11524" max="11524" width="13.453125" style="1" customWidth="1"/>
    <col min="11525" max="11525" width="11" style="1" customWidth="1"/>
    <col min="11526" max="11526" width="15.453125" style="1" customWidth="1"/>
    <col min="11527" max="11527" width="14.54296875" style="1" customWidth="1"/>
    <col min="11528" max="11528" width="13.26953125" style="1" customWidth="1"/>
    <col min="11529" max="11529" width="14.54296875" style="1" customWidth="1"/>
    <col min="11530" max="11530" width="17.179687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3.7265625" style="1" customWidth="1"/>
    <col min="11779" max="11779" width="12.54296875" style="1" customWidth="1"/>
    <col min="11780" max="11780" width="13.453125" style="1" customWidth="1"/>
    <col min="11781" max="11781" width="11" style="1" customWidth="1"/>
    <col min="11782" max="11782" width="15.453125" style="1" customWidth="1"/>
    <col min="11783" max="11783" width="14.54296875" style="1" customWidth="1"/>
    <col min="11784" max="11784" width="13.26953125" style="1" customWidth="1"/>
    <col min="11785" max="11785" width="14.54296875" style="1" customWidth="1"/>
    <col min="11786" max="11786" width="17.179687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3.7265625" style="1" customWidth="1"/>
    <col min="12035" max="12035" width="12.54296875" style="1" customWidth="1"/>
    <col min="12036" max="12036" width="13.453125" style="1" customWidth="1"/>
    <col min="12037" max="12037" width="11" style="1" customWidth="1"/>
    <col min="12038" max="12038" width="15.453125" style="1" customWidth="1"/>
    <col min="12039" max="12039" width="14.54296875" style="1" customWidth="1"/>
    <col min="12040" max="12040" width="13.26953125" style="1" customWidth="1"/>
    <col min="12041" max="12041" width="14.54296875" style="1" customWidth="1"/>
    <col min="12042" max="12042" width="17.179687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3.7265625" style="1" customWidth="1"/>
    <col min="12291" max="12291" width="12.54296875" style="1" customWidth="1"/>
    <col min="12292" max="12292" width="13.453125" style="1" customWidth="1"/>
    <col min="12293" max="12293" width="11" style="1" customWidth="1"/>
    <col min="12294" max="12294" width="15.453125" style="1" customWidth="1"/>
    <col min="12295" max="12295" width="14.54296875" style="1" customWidth="1"/>
    <col min="12296" max="12296" width="13.26953125" style="1" customWidth="1"/>
    <col min="12297" max="12297" width="14.54296875" style="1" customWidth="1"/>
    <col min="12298" max="12298" width="17.179687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3.7265625" style="1" customWidth="1"/>
    <col min="12547" max="12547" width="12.54296875" style="1" customWidth="1"/>
    <col min="12548" max="12548" width="13.453125" style="1" customWidth="1"/>
    <col min="12549" max="12549" width="11" style="1" customWidth="1"/>
    <col min="12550" max="12550" width="15.453125" style="1" customWidth="1"/>
    <col min="12551" max="12551" width="14.54296875" style="1" customWidth="1"/>
    <col min="12552" max="12552" width="13.26953125" style="1" customWidth="1"/>
    <col min="12553" max="12553" width="14.54296875" style="1" customWidth="1"/>
    <col min="12554" max="12554" width="17.179687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3.7265625" style="1" customWidth="1"/>
    <col min="12803" max="12803" width="12.54296875" style="1" customWidth="1"/>
    <col min="12804" max="12804" width="13.453125" style="1" customWidth="1"/>
    <col min="12805" max="12805" width="11" style="1" customWidth="1"/>
    <col min="12806" max="12806" width="15.453125" style="1" customWidth="1"/>
    <col min="12807" max="12807" width="14.54296875" style="1" customWidth="1"/>
    <col min="12808" max="12808" width="13.26953125" style="1" customWidth="1"/>
    <col min="12809" max="12809" width="14.54296875" style="1" customWidth="1"/>
    <col min="12810" max="12810" width="17.179687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3.7265625" style="1" customWidth="1"/>
    <col min="13059" max="13059" width="12.54296875" style="1" customWidth="1"/>
    <col min="13060" max="13060" width="13.453125" style="1" customWidth="1"/>
    <col min="13061" max="13061" width="11" style="1" customWidth="1"/>
    <col min="13062" max="13062" width="15.453125" style="1" customWidth="1"/>
    <col min="13063" max="13063" width="14.54296875" style="1" customWidth="1"/>
    <col min="13064" max="13064" width="13.26953125" style="1" customWidth="1"/>
    <col min="13065" max="13065" width="14.54296875" style="1" customWidth="1"/>
    <col min="13066" max="13066" width="17.179687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3.7265625" style="1" customWidth="1"/>
    <col min="13315" max="13315" width="12.54296875" style="1" customWidth="1"/>
    <col min="13316" max="13316" width="13.453125" style="1" customWidth="1"/>
    <col min="13317" max="13317" width="11" style="1" customWidth="1"/>
    <col min="13318" max="13318" width="15.453125" style="1" customWidth="1"/>
    <col min="13319" max="13319" width="14.54296875" style="1" customWidth="1"/>
    <col min="13320" max="13320" width="13.26953125" style="1" customWidth="1"/>
    <col min="13321" max="13321" width="14.54296875" style="1" customWidth="1"/>
    <col min="13322" max="13322" width="17.179687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3.7265625" style="1" customWidth="1"/>
    <col min="13571" max="13571" width="12.54296875" style="1" customWidth="1"/>
    <col min="13572" max="13572" width="13.453125" style="1" customWidth="1"/>
    <col min="13573" max="13573" width="11" style="1" customWidth="1"/>
    <col min="13574" max="13574" width="15.453125" style="1" customWidth="1"/>
    <col min="13575" max="13575" width="14.54296875" style="1" customWidth="1"/>
    <col min="13576" max="13576" width="13.26953125" style="1" customWidth="1"/>
    <col min="13577" max="13577" width="14.54296875" style="1" customWidth="1"/>
    <col min="13578" max="13578" width="17.179687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3.7265625" style="1" customWidth="1"/>
    <col min="13827" max="13827" width="12.54296875" style="1" customWidth="1"/>
    <col min="13828" max="13828" width="13.453125" style="1" customWidth="1"/>
    <col min="13829" max="13829" width="11" style="1" customWidth="1"/>
    <col min="13830" max="13830" width="15.453125" style="1" customWidth="1"/>
    <col min="13831" max="13831" width="14.54296875" style="1" customWidth="1"/>
    <col min="13832" max="13832" width="13.26953125" style="1" customWidth="1"/>
    <col min="13833" max="13833" width="14.54296875" style="1" customWidth="1"/>
    <col min="13834" max="13834" width="17.179687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3.7265625" style="1" customWidth="1"/>
    <col min="14083" max="14083" width="12.54296875" style="1" customWidth="1"/>
    <col min="14084" max="14084" width="13.453125" style="1" customWidth="1"/>
    <col min="14085" max="14085" width="11" style="1" customWidth="1"/>
    <col min="14086" max="14086" width="15.453125" style="1" customWidth="1"/>
    <col min="14087" max="14087" width="14.54296875" style="1" customWidth="1"/>
    <col min="14088" max="14088" width="13.26953125" style="1" customWidth="1"/>
    <col min="14089" max="14089" width="14.54296875" style="1" customWidth="1"/>
    <col min="14090" max="14090" width="17.179687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3.7265625" style="1" customWidth="1"/>
    <col min="14339" max="14339" width="12.54296875" style="1" customWidth="1"/>
    <col min="14340" max="14340" width="13.453125" style="1" customWidth="1"/>
    <col min="14341" max="14341" width="11" style="1" customWidth="1"/>
    <col min="14342" max="14342" width="15.453125" style="1" customWidth="1"/>
    <col min="14343" max="14343" width="14.54296875" style="1" customWidth="1"/>
    <col min="14344" max="14344" width="13.26953125" style="1" customWidth="1"/>
    <col min="14345" max="14345" width="14.54296875" style="1" customWidth="1"/>
    <col min="14346" max="14346" width="17.179687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3.7265625" style="1" customWidth="1"/>
    <col min="14595" max="14595" width="12.54296875" style="1" customWidth="1"/>
    <col min="14596" max="14596" width="13.453125" style="1" customWidth="1"/>
    <col min="14597" max="14597" width="11" style="1" customWidth="1"/>
    <col min="14598" max="14598" width="15.453125" style="1" customWidth="1"/>
    <col min="14599" max="14599" width="14.54296875" style="1" customWidth="1"/>
    <col min="14600" max="14600" width="13.26953125" style="1" customWidth="1"/>
    <col min="14601" max="14601" width="14.54296875" style="1" customWidth="1"/>
    <col min="14602" max="14602" width="17.179687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3.7265625" style="1" customWidth="1"/>
    <col min="14851" max="14851" width="12.54296875" style="1" customWidth="1"/>
    <col min="14852" max="14852" width="13.453125" style="1" customWidth="1"/>
    <col min="14853" max="14853" width="11" style="1" customWidth="1"/>
    <col min="14854" max="14854" width="15.453125" style="1" customWidth="1"/>
    <col min="14855" max="14855" width="14.54296875" style="1" customWidth="1"/>
    <col min="14856" max="14856" width="13.26953125" style="1" customWidth="1"/>
    <col min="14857" max="14857" width="14.54296875" style="1" customWidth="1"/>
    <col min="14858" max="14858" width="17.179687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3.7265625" style="1" customWidth="1"/>
    <col min="15107" max="15107" width="12.54296875" style="1" customWidth="1"/>
    <col min="15108" max="15108" width="13.453125" style="1" customWidth="1"/>
    <col min="15109" max="15109" width="11" style="1" customWidth="1"/>
    <col min="15110" max="15110" width="15.453125" style="1" customWidth="1"/>
    <col min="15111" max="15111" width="14.54296875" style="1" customWidth="1"/>
    <col min="15112" max="15112" width="13.26953125" style="1" customWidth="1"/>
    <col min="15113" max="15113" width="14.54296875" style="1" customWidth="1"/>
    <col min="15114" max="15114" width="17.179687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3.7265625" style="1" customWidth="1"/>
    <col min="15363" max="15363" width="12.54296875" style="1" customWidth="1"/>
    <col min="15364" max="15364" width="13.453125" style="1" customWidth="1"/>
    <col min="15365" max="15365" width="11" style="1" customWidth="1"/>
    <col min="15366" max="15366" width="15.453125" style="1" customWidth="1"/>
    <col min="15367" max="15367" width="14.54296875" style="1" customWidth="1"/>
    <col min="15368" max="15368" width="13.26953125" style="1" customWidth="1"/>
    <col min="15369" max="15369" width="14.54296875" style="1" customWidth="1"/>
    <col min="15370" max="15370" width="17.179687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3.7265625" style="1" customWidth="1"/>
    <col min="15619" max="15619" width="12.54296875" style="1" customWidth="1"/>
    <col min="15620" max="15620" width="13.453125" style="1" customWidth="1"/>
    <col min="15621" max="15621" width="11" style="1" customWidth="1"/>
    <col min="15622" max="15622" width="15.453125" style="1" customWidth="1"/>
    <col min="15623" max="15623" width="14.54296875" style="1" customWidth="1"/>
    <col min="15624" max="15624" width="13.26953125" style="1" customWidth="1"/>
    <col min="15625" max="15625" width="14.54296875" style="1" customWidth="1"/>
    <col min="15626" max="15626" width="17.179687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3.7265625" style="1" customWidth="1"/>
    <col min="15875" max="15875" width="12.54296875" style="1" customWidth="1"/>
    <col min="15876" max="15876" width="13.453125" style="1" customWidth="1"/>
    <col min="15877" max="15877" width="11" style="1" customWidth="1"/>
    <col min="15878" max="15878" width="15.453125" style="1" customWidth="1"/>
    <col min="15879" max="15879" width="14.54296875" style="1" customWidth="1"/>
    <col min="15880" max="15880" width="13.26953125" style="1" customWidth="1"/>
    <col min="15881" max="15881" width="14.54296875" style="1" customWidth="1"/>
    <col min="15882" max="15882" width="17.179687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3.7265625" style="1" customWidth="1"/>
    <col min="16131" max="16131" width="12.54296875" style="1" customWidth="1"/>
    <col min="16132" max="16132" width="13.453125" style="1" customWidth="1"/>
    <col min="16133" max="16133" width="11" style="1" customWidth="1"/>
    <col min="16134" max="16134" width="15.453125" style="1" customWidth="1"/>
    <col min="16135" max="16135" width="14.54296875" style="1" customWidth="1"/>
    <col min="16136" max="16136" width="13.26953125" style="1" customWidth="1"/>
    <col min="16137" max="16137" width="14.54296875" style="1" customWidth="1"/>
    <col min="16138" max="16138" width="17.179687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4" ht="14" x14ac:dyDescent="0.3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4" ht="14" x14ac:dyDescent="0.3">
      <c r="A2" s="66" t="s">
        <v>1</v>
      </c>
      <c r="B2" s="66"/>
      <c r="C2" s="66"/>
      <c r="D2" s="66"/>
      <c r="E2" s="66"/>
      <c r="F2" s="66"/>
      <c r="G2" s="66"/>
      <c r="H2" s="66"/>
      <c r="I2" s="66"/>
      <c r="J2" s="66"/>
      <c r="K2" s="66"/>
    </row>
    <row r="3" spans="1:14" ht="14" x14ac:dyDescent="0.3">
      <c r="A3" s="66" t="s">
        <v>2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4" ht="14" x14ac:dyDescent="0.3">
      <c r="A4" s="67" t="s">
        <v>3</v>
      </c>
      <c r="B4" s="67"/>
      <c r="C4" s="67"/>
      <c r="D4" s="67"/>
      <c r="E4" s="67"/>
      <c r="F4" s="67"/>
      <c r="G4" s="67"/>
      <c r="H4" s="67"/>
      <c r="I4" s="67"/>
      <c r="J4" s="67"/>
      <c r="K4" s="67"/>
    </row>
    <row r="5" spans="1:14" ht="14" x14ac:dyDescent="0.3">
      <c r="A5" s="68" t="s">
        <v>46</v>
      </c>
      <c r="B5" s="68"/>
      <c r="C5" s="68"/>
      <c r="D5" s="68"/>
      <c r="E5" s="68"/>
      <c r="F5" s="68"/>
      <c r="G5" s="68"/>
      <c r="H5" s="68"/>
      <c r="I5" s="68"/>
      <c r="J5" s="68"/>
      <c r="K5" s="68"/>
    </row>
    <row r="6" spans="1:14" ht="14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4" ht="22.5" customHeight="1" x14ac:dyDescent="0.3">
      <c r="A7" s="77" t="s">
        <v>53</v>
      </c>
      <c r="B7" s="77"/>
      <c r="C7" s="77"/>
      <c r="D7" s="77"/>
      <c r="E7" s="77"/>
      <c r="F7" s="77"/>
      <c r="G7" s="77"/>
      <c r="H7" s="77"/>
      <c r="I7" s="77"/>
      <c r="J7" s="77"/>
      <c r="K7" s="77"/>
    </row>
    <row r="8" spans="1:14" ht="22.5" customHeight="1" x14ac:dyDescent="0.35">
      <c r="A8" s="3" t="s">
        <v>6</v>
      </c>
      <c r="B8" s="4"/>
      <c r="C8" s="3" t="s">
        <v>54</v>
      </c>
      <c r="D8" s="4"/>
      <c r="E8" s="3" t="s">
        <v>8</v>
      </c>
      <c r="F8" s="5" t="s">
        <v>55</v>
      </c>
      <c r="G8" s="6"/>
      <c r="H8" s="7"/>
      <c r="I8" s="7"/>
      <c r="J8" s="3" t="s">
        <v>9</v>
      </c>
      <c r="K8" s="5" t="s">
        <v>56</v>
      </c>
    </row>
    <row r="9" spans="1:14" ht="24" customHeight="1" x14ac:dyDescent="0.35">
      <c r="A9" s="70" t="s">
        <v>10</v>
      </c>
      <c r="B9" s="70"/>
      <c r="C9" s="71" t="s">
        <v>57</v>
      </c>
      <c r="D9" s="72"/>
      <c r="E9" s="8" t="s">
        <v>12</v>
      </c>
      <c r="F9" s="9"/>
      <c r="G9" s="73" t="s">
        <v>50</v>
      </c>
      <c r="H9" s="74"/>
      <c r="I9" s="74"/>
      <c r="J9" s="75"/>
      <c r="K9" s="4"/>
    </row>
    <row r="10" spans="1:14" ht="70" x14ac:dyDescent="0.25">
      <c r="A10" s="10" t="s">
        <v>14</v>
      </c>
      <c r="B10" s="10" t="s">
        <v>15</v>
      </c>
      <c r="C10" s="11" t="s">
        <v>16</v>
      </c>
      <c r="D10" s="11" t="s">
        <v>17</v>
      </c>
      <c r="E10" s="11" t="s">
        <v>18</v>
      </c>
      <c r="F10" s="11" t="s">
        <v>19</v>
      </c>
      <c r="G10" s="11" t="s">
        <v>20</v>
      </c>
      <c r="H10" s="11" t="s">
        <v>21</v>
      </c>
      <c r="I10" s="11" t="s">
        <v>22</v>
      </c>
      <c r="J10" s="11" t="s">
        <v>23</v>
      </c>
      <c r="K10" s="11" t="s">
        <v>24</v>
      </c>
    </row>
    <row r="11" spans="1:14" ht="12" customHeight="1" x14ac:dyDescent="0.35">
      <c r="A11" s="7" t="s">
        <v>25</v>
      </c>
      <c r="B11" s="7" t="s">
        <v>26</v>
      </c>
      <c r="C11" s="7" t="s">
        <v>27</v>
      </c>
      <c r="D11" s="7" t="s">
        <v>28</v>
      </c>
      <c r="E11" s="7" t="s">
        <v>29</v>
      </c>
      <c r="F11" s="7" t="s">
        <v>30</v>
      </c>
      <c r="G11" s="7" t="s">
        <v>31</v>
      </c>
      <c r="H11" s="7" t="s">
        <v>32</v>
      </c>
      <c r="I11" s="7" t="s">
        <v>33</v>
      </c>
      <c r="J11" s="12" t="s">
        <v>34</v>
      </c>
      <c r="K11" s="12" t="s">
        <v>35</v>
      </c>
    </row>
    <row r="12" spans="1:14" ht="28" x14ac:dyDescent="0.3">
      <c r="A12" s="13">
        <v>1</v>
      </c>
      <c r="B12" s="14" t="s">
        <v>36</v>
      </c>
      <c r="C12" s="15">
        <v>1653100000</v>
      </c>
      <c r="D12" s="16">
        <v>71913921.849999994</v>
      </c>
      <c r="E12" s="17">
        <v>1.7270000000000001</v>
      </c>
      <c r="F12" s="16">
        <f>(C12*0.5)/12</f>
        <v>68879166.666666672</v>
      </c>
      <c r="G12" s="16">
        <f>D12*E12</f>
        <v>124195343.03495</v>
      </c>
      <c r="H12" s="16">
        <f>G12*(1/100)</f>
        <v>1241953.4303495002</v>
      </c>
      <c r="I12" s="16">
        <f>G12-H12</f>
        <v>122953389.6046005</v>
      </c>
      <c r="J12" s="16">
        <f>F12+I12</f>
        <v>191832556.27126718</v>
      </c>
      <c r="K12" s="16">
        <f>F12+G12</f>
        <v>193074509.70161667</v>
      </c>
      <c r="L12" s="18"/>
      <c r="M12" s="18"/>
      <c r="N12" s="18"/>
    </row>
    <row r="13" spans="1:14" ht="14" x14ac:dyDescent="0.3">
      <c r="A13" s="7"/>
      <c r="B13" s="3"/>
      <c r="C13" s="3"/>
      <c r="D13" s="3"/>
      <c r="E13" s="19"/>
      <c r="F13" s="20"/>
      <c r="G13" s="21"/>
      <c r="H13" s="21"/>
      <c r="I13" s="21"/>
      <c r="J13" s="22"/>
      <c r="K13" s="20"/>
      <c r="L13" s="18"/>
      <c r="M13" s="18"/>
      <c r="N13" s="18"/>
    </row>
    <row r="14" spans="1:14" ht="9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3"/>
      <c r="M14" s="24"/>
      <c r="N14" s="18"/>
    </row>
    <row r="15" spans="1:14" ht="16.5" customHeight="1" x14ac:dyDescent="0.35">
      <c r="A15" s="2"/>
      <c r="B15" s="2"/>
      <c r="C15" s="76" t="s">
        <v>37</v>
      </c>
      <c r="D15" s="76"/>
      <c r="E15" s="76"/>
      <c r="F15" s="34">
        <f>ROUND(J12,0)</f>
        <v>191832556</v>
      </c>
      <c r="G15" s="27"/>
      <c r="H15" s="28"/>
      <c r="I15" s="2"/>
      <c r="J15" s="2"/>
      <c r="K15" s="2"/>
    </row>
    <row r="16" spans="1:14" ht="14.5" x14ac:dyDescent="0.35">
      <c r="A16" s="2"/>
      <c r="B16" s="2"/>
      <c r="C16" s="25"/>
      <c r="D16" s="25"/>
      <c r="E16" s="25"/>
      <c r="F16" s="2" t="s">
        <v>58</v>
      </c>
      <c r="G16" s="28"/>
      <c r="H16" s="2"/>
      <c r="I16" s="2"/>
      <c r="J16" s="2"/>
      <c r="K16" s="2"/>
    </row>
    <row r="17" spans="1:11" ht="7.5" customHeight="1" x14ac:dyDescent="0.35">
      <c r="A17" s="2"/>
      <c r="B17" s="2"/>
      <c r="C17" s="2"/>
      <c r="D17" s="2"/>
      <c r="E17" s="29"/>
      <c r="F17" s="2"/>
      <c r="G17" s="28"/>
      <c r="H17" s="2"/>
      <c r="I17" s="2"/>
      <c r="J17" s="2"/>
      <c r="K17" s="2"/>
    </row>
    <row r="18" spans="1:11" ht="17.25" customHeight="1" x14ac:dyDescent="0.35">
      <c r="A18" s="2"/>
      <c r="B18" s="2"/>
      <c r="C18" s="76" t="s">
        <v>39</v>
      </c>
      <c r="D18" s="76"/>
      <c r="E18" s="76"/>
      <c r="F18" s="26">
        <f>ROUND(K12,0)</f>
        <v>193074510</v>
      </c>
      <c r="G18" s="30"/>
      <c r="H18" s="28"/>
      <c r="I18" s="30"/>
      <c r="J18" s="2"/>
      <c r="K18" s="2"/>
    </row>
    <row r="19" spans="1:11" ht="14.5" x14ac:dyDescent="0.35">
      <c r="A19" s="2"/>
      <c r="B19" s="2"/>
      <c r="C19" s="2"/>
      <c r="D19" s="2"/>
      <c r="E19" s="2"/>
      <c r="F19" s="2" t="s">
        <v>59</v>
      </c>
      <c r="G19" s="28"/>
      <c r="H19" s="2"/>
      <c r="I19" s="2"/>
      <c r="J19" s="2"/>
      <c r="K19" s="2"/>
    </row>
    <row r="20" spans="1:11" ht="3.75" customHeight="1" x14ac:dyDescent="0.3">
      <c r="A20" s="2"/>
      <c r="B20" s="2"/>
      <c r="C20" s="2"/>
      <c r="D20" s="2"/>
      <c r="E20" s="2"/>
      <c r="F20" s="2"/>
      <c r="G20" s="29"/>
      <c r="H20" s="2"/>
      <c r="I20" s="2"/>
      <c r="J20" s="2"/>
      <c r="K20" s="2"/>
    </row>
    <row r="21" spans="1:11" ht="6.75" customHeight="1" x14ac:dyDescent="0.35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</row>
    <row r="22" spans="1:11" ht="12.75" customHeight="1" x14ac:dyDescent="0.35">
      <c r="A22" s="28"/>
      <c r="B22" s="28"/>
      <c r="C22" s="28"/>
      <c r="D22" s="28"/>
      <c r="E22" s="28"/>
      <c r="F22" s="28"/>
      <c r="G22" s="2" t="s">
        <v>41</v>
      </c>
      <c r="H22" s="28"/>
      <c r="I22" s="28"/>
      <c r="J22" s="28"/>
      <c r="K22" s="28"/>
    </row>
    <row r="23" spans="1:11" ht="14.5" x14ac:dyDescent="0.35">
      <c r="A23" s="28"/>
      <c r="B23" s="28"/>
      <c r="C23" s="28"/>
      <c r="D23" s="28"/>
      <c r="E23" s="28"/>
      <c r="F23" s="2"/>
      <c r="G23" s="28"/>
      <c r="H23" s="28"/>
      <c r="I23" s="28"/>
      <c r="J23" s="28"/>
      <c r="K23" s="28"/>
    </row>
    <row r="24" spans="1:11" ht="22.5" customHeight="1" x14ac:dyDescent="0.35">
      <c r="A24" s="31"/>
      <c r="B24" s="31"/>
      <c r="C24" s="31"/>
      <c r="D24" s="31"/>
      <c r="E24" s="31"/>
      <c r="F24" s="31"/>
      <c r="G24" s="31" t="s">
        <v>42</v>
      </c>
      <c r="H24" s="31"/>
      <c r="I24" s="2"/>
      <c r="J24" s="31"/>
      <c r="K24" s="28"/>
    </row>
    <row r="25" spans="1:11" ht="16.5" customHeight="1" x14ac:dyDescent="0.35">
      <c r="A25" s="31"/>
      <c r="B25" s="31"/>
      <c r="C25" s="31"/>
      <c r="D25" s="31"/>
      <c r="E25" s="31"/>
      <c r="F25" s="31"/>
      <c r="G25" s="31"/>
      <c r="H25" s="64" t="s">
        <v>43</v>
      </c>
      <c r="I25" s="64"/>
      <c r="J25" s="64"/>
      <c r="K25" s="28"/>
    </row>
    <row r="26" spans="1:11" ht="14.5" x14ac:dyDescent="0.35">
      <c r="A26" s="31"/>
      <c r="B26" s="31"/>
      <c r="C26" s="31"/>
      <c r="D26" s="31"/>
      <c r="E26" s="31"/>
      <c r="F26" s="31"/>
      <c r="G26" s="31"/>
      <c r="H26" s="31" t="s">
        <v>44</v>
      </c>
      <c r="I26" s="2"/>
      <c r="J26" s="31"/>
      <c r="K26" s="28"/>
    </row>
    <row r="27" spans="1:11" ht="14.5" x14ac:dyDescent="0.35">
      <c r="A27" s="32" t="s">
        <v>45</v>
      </c>
      <c r="B27" s="32"/>
      <c r="C27" s="32"/>
      <c r="D27" s="32"/>
      <c r="E27" s="32"/>
      <c r="F27" s="32"/>
      <c r="G27" s="32"/>
      <c r="H27" s="32"/>
      <c r="I27" s="32"/>
      <c r="J27" s="32"/>
      <c r="K27"/>
    </row>
    <row r="28" spans="1:11" ht="14.5" x14ac:dyDescent="0.35">
      <c r="A28" s="32"/>
      <c r="B28" s="32"/>
      <c r="C28" s="32"/>
      <c r="D28" s="32"/>
      <c r="E28" s="32"/>
      <c r="F28" s="32"/>
      <c r="G28" s="32"/>
      <c r="H28" s="32"/>
      <c r="I28" s="32"/>
      <c r="J28" s="32"/>
      <c r="K28"/>
    </row>
    <row r="29" spans="1:11" ht="13" x14ac:dyDescent="0.3">
      <c r="A29" s="32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>
      <selection activeCell="A27" sqref="A27"/>
    </sheetView>
  </sheetViews>
  <sheetFormatPr defaultRowHeight="11.5" x14ac:dyDescent="0.25"/>
  <cols>
    <col min="1" max="1" width="5.26953125" style="1" customWidth="1"/>
    <col min="2" max="2" width="13.7265625" style="1" customWidth="1"/>
    <col min="3" max="3" width="12.54296875" style="1" customWidth="1"/>
    <col min="4" max="4" width="13.453125" style="1" customWidth="1"/>
    <col min="5" max="5" width="11" style="1" customWidth="1"/>
    <col min="6" max="6" width="15.453125" style="1" customWidth="1"/>
    <col min="7" max="7" width="14.54296875" style="1" customWidth="1"/>
    <col min="8" max="8" width="13.26953125" style="1" customWidth="1"/>
    <col min="9" max="9" width="14.54296875" style="1" customWidth="1"/>
    <col min="10" max="10" width="17.179687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3.7265625" style="1" customWidth="1"/>
    <col min="259" max="259" width="12.54296875" style="1" customWidth="1"/>
    <col min="260" max="260" width="13.453125" style="1" customWidth="1"/>
    <col min="261" max="261" width="11" style="1" customWidth="1"/>
    <col min="262" max="262" width="15.453125" style="1" customWidth="1"/>
    <col min="263" max="263" width="14.54296875" style="1" customWidth="1"/>
    <col min="264" max="264" width="13.26953125" style="1" customWidth="1"/>
    <col min="265" max="265" width="14.54296875" style="1" customWidth="1"/>
    <col min="266" max="266" width="17.179687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3.7265625" style="1" customWidth="1"/>
    <col min="515" max="515" width="12.54296875" style="1" customWidth="1"/>
    <col min="516" max="516" width="13.453125" style="1" customWidth="1"/>
    <col min="517" max="517" width="11" style="1" customWidth="1"/>
    <col min="518" max="518" width="15.453125" style="1" customWidth="1"/>
    <col min="519" max="519" width="14.54296875" style="1" customWidth="1"/>
    <col min="520" max="520" width="13.26953125" style="1" customWidth="1"/>
    <col min="521" max="521" width="14.54296875" style="1" customWidth="1"/>
    <col min="522" max="522" width="17.179687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3.7265625" style="1" customWidth="1"/>
    <col min="771" max="771" width="12.54296875" style="1" customWidth="1"/>
    <col min="772" max="772" width="13.453125" style="1" customWidth="1"/>
    <col min="773" max="773" width="11" style="1" customWidth="1"/>
    <col min="774" max="774" width="15.453125" style="1" customWidth="1"/>
    <col min="775" max="775" width="14.54296875" style="1" customWidth="1"/>
    <col min="776" max="776" width="13.26953125" style="1" customWidth="1"/>
    <col min="777" max="777" width="14.54296875" style="1" customWidth="1"/>
    <col min="778" max="778" width="17.179687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3.7265625" style="1" customWidth="1"/>
    <col min="1027" max="1027" width="12.54296875" style="1" customWidth="1"/>
    <col min="1028" max="1028" width="13.453125" style="1" customWidth="1"/>
    <col min="1029" max="1029" width="11" style="1" customWidth="1"/>
    <col min="1030" max="1030" width="15.453125" style="1" customWidth="1"/>
    <col min="1031" max="1031" width="14.54296875" style="1" customWidth="1"/>
    <col min="1032" max="1032" width="13.26953125" style="1" customWidth="1"/>
    <col min="1033" max="1033" width="14.54296875" style="1" customWidth="1"/>
    <col min="1034" max="1034" width="17.179687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3.7265625" style="1" customWidth="1"/>
    <col min="1283" max="1283" width="12.54296875" style="1" customWidth="1"/>
    <col min="1284" max="1284" width="13.453125" style="1" customWidth="1"/>
    <col min="1285" max="1285" width="11" style="1" customWidth="1"/>
    <col min="1286" max="1286" width="15.453125" style="1" customWidth="1"/>
    <col min="1287" max="1287" width="14.54296875" style="1" customWidth="1"/>
    <col min="1288" max="1288" width="13.26953125" style="1" customWidth="1"/>
    <col min="1289" max="1289" width="14.54296875" style="1" customWidth="1"/>
    <col min="1290" max="1290" width="17.179687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3.7265625" style="1" customWidth="1"/>
    <col min="1539" max="1539" width="12.54296875" style="1" customWidth="1"/>
    <col min="1540" max="1540" width="13.453125" style="1" customWidth="1"/>
    <col min="1541" max="1541" width="11" style="1" customWidth="1"/>
    <col min="1542" max="1542" width="15.453125" style="1" customWidth="1"/>
    <col min="1543" max="1543" width="14.54296875" style="1" customWidth="1"/>
    <col min="1544" max="1544" width="13.26953125" style="1" customWidth="1"/>
    <col min="1545" max="1545" width="14.54296875" style="1" customWidth="1"/>
    <col min="1546" max="1546" width="17.179687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3.7265625" style="1" customWidth="1"/>
    <col min="1795" max="1795" width="12.54296875" style="1" customWidth="1"/>
    <col min="1796" max="1796" width="13.453125" style="1" customWidth="1"/>
    <col min="1797" max="1797" width="11" style="1" customWidth="1"/>
    <col min="1798" max="1798" width="15.453125" style="1" customWidth="1"/>
    <col min="1799" max="1799" width="14.54296875" style="1" customWidth="1"/>
    <col min="1800" max="1800" width="13.26953125" style="1" customWidth="1"/>
    <col min="1801" max="1801" width="14.54296875" style="1" customWidth="1"/>
    <col min="1802" max="1802" width="17.179687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3.7265625" style="1" customWidth="1"/>
    <col min="2051" max="2051" width="12.54296875" style="1" customWidth="1"/>
    <col min="2052" max="2052" width="13.453125" style="1" customWidth="1"/>
    <col min="2053" max="2053" width="11" style="1" customWidth="1"/>
    <col min="2054" max="2054" width="15.453125" style="1" customWidth="1"/>
    <col min="2055" max="2055" width="14.54296875" style="1" customWidth="1"/>
    <col min="2056" max="2056" width="13.26953125" style="1" customWidth="1"/>
    <col min="2057" max="2057" width="14.54296875" style="1" customWidth="1"/>
    <col min="2058" max="2058" width="17.179687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3.7265625" style="1" customWidth="1"/>
    <col min="2307" max="2307" width="12.54296875" style="1" customWidth="1"/>
    <col min="2308" max="2308" width="13.453125" style="1" customWidth="1"/>
    <col min="2309" max="2309" width="11" style="1" customWidth="1"/>
    <col min="2310" max="2310" width="15.453125" style="1" customWidth="1"/>
    <col min="2311" max="2311" width="14.54296875" style="1" customWidth="1"/>
    <col min="2312" max="2312" width="13.26953125" style="1" customWidth="1"/>
    <col min="2313" max="2313" width="14.54296875" style="1" customWidth="1"/>
    <col min="2314" max="2314" width="17.179687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3.7265625" style="1" customWidth="1"/>
    <col min="2563" max="2563" width="12.54296875" style="1" customWidth="1"/>
    <col min="2564" max="2564" width="13.453125" style="1" customWidth="1"/>
    <col min="2565" max="2565" width="11" style="1" customWidth="1"/>
    <col min="2566" max="2566" width="15.453125" style="1" customWidth="1"/>
    <col min="2567" max="2567" width="14.54296875" style="1" customWidth="1"/>
    <col min="2568" max="2568" width="13.26953125" style="1" customWidth="1"/>
    <col min="2569" max="2569" width="14.54296875" style="1" customWidth="1"/>
    <col min="2570" max="2570" width="17.179687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3.7265625" style="1" customWidth="1"/>
    <col min="2819" max="2819" width="12.54296875" style="1" customWidth="1"/>
    <col min="2820" max="2820" width="13.453125" style="1" customWidth="1"/>
    <col min="2821" max="2821" width="11" style="1" customWidth="1"/>
    <col min="2822" max="2822" width="15.453125" style="1" customWidth="1"/>
    <col min="2823" max="2823" width="14.54296875" style="1" customWidth="1"/>
    <col min="2824" max="2824" width="13.26953125" style="1" customWidth="1"/>
    <col min="2825" max="2825" width="14.54296875" style="1" customWidth="1"/>
    <col min="2826" max="2826" width="17.179687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3.7265625" style="1" customWidth="1"/>
    <col min="3075" max="3075" width="12.54296875" style="1" customWidth="1"/>
    <col min="3076" max="3076" width="13.453125" style="1" customWidth="1"/>
    <col min="3077" max="3077" width="11" style="1" customWidth="1"/>
    <col min="3078" max="3078" width="15.453125" style="1" customWidth="1"/>
    <col min="3079" max="3079" width="14.54296875" style="1" customWidth="1"/>
    <col min="3080" max="3080" width="13.26953125" style="1" customWidth="1"/>
    <col min="3081" max="3081" width="14.54296875" style="1" customWidth="1"/>
    <col min="3082" max="3082" width="17.179687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3.7265625" style="1" customWidth="1"/>
    <col min="3331" max="3331" width="12.54296875" style="1" customWidth="1"/>
    <col min="3332" max="3332" width="13.453125" style="1" customWidth="1"/>
    <col min="3333" max="3333" width="11" style="1" customWidth="1"/>
    <col min="3334" max="3334" width="15.453125" style="1" customWidth="1"/>
    <col min="3335" max="3335" width="14.54296875" style="1" customWidth="1"/>
    <col min="3336" max="3336" width="13.26953125" style="1" customWidth="1"/>
    <col min="3337" max="3337" width="14.54296875" style="1" customWidth="1"/>
    <col min="3338" max="3338" width="17.179687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3.7265625" style="1" customWidth="1"/>
    <col min="3587" max="3587" width="12.54296875" style="1" customWidth="1"/>
    <col min="3588" max="3588" width="13.453125" style="1" customWidth="1"/>
    <col min="3589" max="3589" width="11" style="1" customWidth="1"/>
    <col min="3590" max="3590" width="15.453125" style="1" customWidth="1"/>
    <col min="3591" max="3591" width="14.54296875" style="1" customWidth="1"/>
    <col min="3592" max="3592" width="13.26953125" style="1" customWidth="1"/>
    <col min="3593" max="3593" width="14.54296875" style="1" customWidth="1"/>
    <col min="3594" max="3594" width="17.179687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3.7265625" style="1" customWidth="1"/>
    <col min="3843" max="3843" width="12.54296875" style="1" customWidth="1"/>
    <col min="3844" max="3844" width="13.453125" style="1" customWidth="1"/>
    <col min="3845" max="3845" width="11" style="1" customWidth="1"/>
    <col min="3846" max="3846" width="15.453125" style="1" customWidth="1"/>
    <col min="3847" max="3847" width="14.54296875" style="1" customWidth="1"/>
    <col min="3848" max="3848" width="13.26953125" style="1" customWidth="1"/>
    <col min="3849" max="3849" width="14.54296875" style="1" customWidth="1"/>
    <col min="3850" max="3850" width="17.179687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3.7265625" style="1" customWidth="1"/>
    <col min="4099" max="4099" width="12.54296875" style="1" customWidth="1"/>
    <col min="4100" max="4100" width="13.453125" style="1" customWidth="1"/>
    <col min="4101" max="4101" width="11" style="1" customWidth="1"/>
    <col min="4102" max="4102" width="15.453125" style="1" customWidth="1"/>
    <col min="4103" max="4103" width="14.54296875" style="1" customWidth="1"/>
    <col min="4104" max="4104" width="13.26953125" style="1" customWidth="1"/>
    <col min="4105" max="4105" width="14.54296875" style="1" customWidth="1"/>
    <col min="4106" max="4106" width="17.179687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3.7265625" style="1" customWidth="1"/>
    <col min="4355" max="4355" width="12.54296875" style="1" customWidth="1"/>
    <col min="4356" max="4356" width="13.453125" style="1" customWidth="1"/>
    <col min="4357" max="4357" width="11" style="1" customWidth="1"/>
    <col min="4358" max="4358" width="15.453125" style="1" customWidth="1"/>
    <col min="4359" max="4359" width="14.54296875" style="1" customWidth="1"/>
    <col min="4360" max="4360" width="13.26953125" style="1" customWidth="1"/>
    <col min="4361" max="4361" width="14.54296875" style="1" customWidth="1"/>
    <col min="4362" max="4362" width="17.179687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3.7265625" style="1" customWidth="1"/>
    <col min="4611" max="4611" width="12.54296875" style="1" customWidth="1"/>
    <col min="4612" max="4612" width="13.453125" style="1" customWidth="1"/>
    <col min="4613" max="4613" width="11" style="1" customWidth="1"/>
    <col min="4614" max="4614" width="15.453125" style="1" customWidth="1"/>
    <col min="4615" max="4615" width="14.54296875" style="1" customWidth="1"/>
    <col min="4616" max="4616" width="13.26953125" style="1" customWidth="1"/>
    <col min="4617" max="4617" width="14.54296875" style="1" customWidth="1"/>
    <col min="4618" max="4618" width="17.179687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3.7265625" style="1" customWidth="1"/>
    <col min="4867" max="4867" width="12.54296875" style="1" customWidth="1"/>
    <col min="4868" max="4868" width="13.453125" style="1" customWidth="1"/>
    <col min="4869" max="4869" width="11" style="1" customWidth="1"/>
    <col min="4870" max="4870" width="15.453125" style="1" customWidth="1"/>
    <col min="4871" max="4871" width="14.54296875" style="1" customWidth="1"/>
    <col min="4872" max="4872" width="13.26953125" style="1" customWidth="1"/>
    <col min="4873" max="4873" width="14.54296875" style="1" customWidth="1"/>
    <col min="4874" max="4874" width="17.179687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3.7265625" style="1" customWidth="1"/>
    <col min="5123" max="5123" width="12.54296875" style="1" customWidth="1"/>
    <col min="5124" max="5124" width="13.453125" style="1" customWidth="1"/>
    <col min="5125" max="5125" width="11" style="1" customWidth="1"/>
    <col min="5126" max="5126" width="15.453125" style="1" customWidth="1"/>
    <col min="5127" max="5127" width="14.54296875" style="1" customWidth="1"/>
    <col min="5128" max="5128" width="13.26953125" style="1" customWidth="1"/>
    <col min="5129" max="5129" width="14.54296875" style="1" customWidth="1"/>
    <col min="5130" max="5130" width="17.179687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3.7265625" style="1" customWidth="1"/>
    <col min="5379" max="5379" width="12.54296875" style="1" customWidth="1"/>
    <col min="5380" max="5380" width="13.453125" style="1" customWidth="1"/>
    <col min="5381" max="5381" width="11" style="1" customWidth="1"/>
    <col min="5382" max="5382" width="15.453125" style="1" customWidth="1"/>
    <col min="5383" max="5383" width="14.54296875" style="1" customWidth="1"/>
    <col min="5384" max="5384" width="13.26953125" style="1" customWidth="1"/>
    <col min="5385" max="5385" width="14.54296875" style="1" customWidth="1"/>
    <col min="5386" max="5386" width="17.179687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3.7265625" style="1" customWidth="1"/>
    <col min="5635" max="5635" width="12.54296875" style="1" customWidth="1"/>
    <col min="5636" max="5636" width="13.453125" style="1" customWidth="1"/>
    <col min="5637" max="5637" width="11" style="1" customWidth="1"/>
    <col min="5638" max="5638" width="15.453125" style="1" customWidth="1"/>
    <col min="5639" max="5639" width="14.54296875" style="1" customWidth="1"/>
    <col min="5640" max="5640" width="13.26953125" style="1" customWidth="1"/>
    <col min="5641" max="5641" width="14.54296875" style="1" customWidth="1"/>
    <col min="5642" max="5642" width="17.179687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3.7265625" style="1" customWidth="1"/>
    <col min="5891" max="5891" width="12.54296875" style="1" customWidth="1"/>
    <col min="5892" max="5892" width="13.453125" style="1" customWidth="1"/>
    <col min="5893" max="5893" width="11" style="1" customWidth="1"/>
    <col min="5894" max="5894" width="15.453125" style="1" customWidth="1"/>
    <col min="5895" max="5895" width="14.54296875" style="1" customWidth="1"/>
    <col min="5896" max="5896" width="13.26953125" style="1" customWidth="1"/>
    <col min="5897" max="5897" width="14.54296875" style="1" customWidth="1"/>
    <col min="5898" max="5898" width="17.179687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3.7265625" style="1" customWidth="1"/>
    <col min="6147" max="6147" width="12.54296875" style="1" customWidth="1"/>
    <col min="6148" max="6148" width="13.453125" style="1" customWidth="1"/>
    <col min="6149" max="6149" width="11" style="1" customWidth="1"/>
    <col min="6150" max="6150" width="15.453125" style="1" customWidth="1"/>
    <col min="6151" max="6151" width="14.54296875" style="1" customWidth="1"/>
    <col min="6152" max="6152" width="13.26953125" style="1" customWidth="1"/>
    <col min="6153" max="6153" width="14.54296875" style="1" customWidth="1"/>
    <col min="6154" max="6154" width="17.179687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3.7265625" style="1" customWidth="1"/>
    <col min="6403" max="6403" width="12.54296875" style="1" customWidth="1"/>
    <col min="6404" max="6404" width="13.453125" style="1" customWidth="1"/>
    <col min="6405" max="6405" width="11" style="1" customWidth="1"/>
    <col min="6406" max="6406" width="15.453125" style="1" customWidth="1"/>
    <col min="6407" max="6407" width="14.54296875" style="1" customWidth="1"/>
    <col min="6408" max="6408" width="13.26953125" style="1" customWidth="1"/>
    <col min="6409" max="6409" width="14.54296875" style="1" customWidth="1"/>
    <col min="6410" max="6410" width="17.179687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3.7265625" style="1" customWidth="1"/>
    <col min="6659" max="6659" width="12.54296875" style="1" customWidth="1"/>
    <col min="6660" max="6660" width="13.453125" style="1" customWidth="1"/>
    <col min="6661" max="6661" width="11" style="1" customWidth="1"/>
    <col min="6662" max="6662" width="15.453125" style="1" customWidth="1"/>
    <col min="6663" max="6663" width="14.54296875" style="1" customWidth="1"/>
    <col min="6664" max="6664" width="13.26953125" style="1" customWidth="1"/>
    <col min="6665" max="6665" width="14.54296875" style="1" customWidth="1"/>
    <col min="6666" max="6666" width="17.179687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3.7265625" style="1" customWidth="1"/>
    <col min="6915" max="6915" width="12.54296875" style="1" customWidth="1"/>
    <col min="6916" max="6916" width="13.453125" style="1" customWidth="1"/>
    <col min="6917" max="6917" width="11" style="1" customWidth="1"/>
    <col min="6918" max="6918" width="15.453125" style="1" customWidth="1"/>
    <col min="6919" max="6919" width="14.54296875" style="1" customWidth="1"/>
    <col min="6920" max="6920" width="13.26953125" style="1" customWidth="1"/>
    <col min="6921" max="6921" width="14.54296875" style="1" customWidth="1"/>
    <col min="6922" max="6922" width="17.179687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3.7265625" style="1" customWidth="1"/>
    <col min="7171" max="7171" width="12.54296875" style="1" customWidth="1"/>
    <col min="7172" max="7172" width="13.453125" style="1" customWidth="1"/>
    <col min="7173" max="7173" width="11" style="1" customWidth="1"/>
    <col min="7174" max="7174" width="15.453125" style="1" customWidth="1"/>
    <col min="7175" max="7175" width="14.54296875" style="1" customWidth="1"/>
    <col min="7176" max="7176" width="13.26953125" style="1" customWidth="1"/>
    <col min="7177" max="7177" width="14.54296875" style="1" customWidth="1"/>
    <col min="7178" max="7178" width="17.179687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3.7265625" style="1" customWidth="1"/>
    <col min="7427" max="7427" width="12.54296875" style="1" customWidth="1"/>
    <col min="7428" max="7428" width="13.453125" style="1" customWidth="1"/>
    <col min="7429" max="7429" width="11" style="1" customWidth="1"/>
    <col min="7430" max="7430" width="15.453125" style="1" customWidth="1"/>
    <col min="7431" max="7431" width="14.54296875" style="1" customWidth="1"/>
    <col min="7432" max="7432" width="13.26953125" style="1" customWidth="1"/>
    <col min="7433" max="7433" width="14.54296875" style="1" customWidth="1"/>
    <col min="7434" max="7434" width="17.179687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3.7265625" style="1" customWidth="1"/>
    <col min="7683" max="7683" width="12.54296875" style="1" customWidth="1"/>
    <col min="7684" max="7684" width="13.453125" style="1" customWidth="1"/>
    <col min="7685" max="7685" width="11" style="1" customWidth="1"/>
    <col min="7686" max="7686" width="15.453125" style="1" customWidth="1"/>
    <col min="7687" max="7687" width="14.54296875" style="1" customWidth="1"/>
    <col min="7688" max="7688" width="13.26953125" style="1" customWidth="1"/>
    <col min="7689" max="7689" width="14.54296875" style="1" customWidth="1"/>
    <col min="7690" max="7690" width="17.179687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3.7265625" style="1" customWidth="1"/>
    <col min="7939" max="7939" width="12.54296875" style="1" customWidth="1"/>
    <col min="7940" max="7940" width="13.453125" style="1" customWidth="1"/>
    <col min="7941" max="7941" width="11" style="1" customWidth="1"/>
    <col min="7942" max="7942" width="15.453125" style="1" customWidth="1"/>
    <col min="7943" max="7943" width="14.54296875" style="1" customWidth="1"/>
    <col min="7944" max="7944" width="13.26953125" style="1" customWidth="1"/>
    <col min="7945" max="7945" width="14.54296875" style="1" customWidth="1"/>
    <col min="7946" max="7946" width="17.179687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3.7265625" style="1" customWidth="1"/>
    <col min="8195" max="8195" width="12.54296875" style="1" customWidth="1"/>
    <col min="8196" max="8196" width="13.453125" style="1" customWidth="1"/>
    <col min="8197" max="8197" width="11" style="1" customWidth="1"/>
    <col min="8198" max="8198" width="15.453125" style="1" customWidth="1"/>
    <col min="8199" max="8199" width="14.54296875" style="1" customWidth="1"/>
    <col min="8200" max="8200" width="13.26953125" style="1" customWidth="1"/>
    <col min="8201" max="8201" width="14.54296875" style="1" customWidth="1"/>
    <col min="8202" max="8202" width="17.179687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3.7265625" style="1" customWidth="1"/>
    <col min="8451" max="8451" width="12.54296875" style="1" customWidth="1"/>
    <col min="8452" max="8452" width="13.453125" style="1" customWidth="1"/>
    <col min="8453" max="8453" width="11" style="1" customWidth="1"/>
    <col min="8454" max="8454" width="15.453125" style="1" customWidth="1"/>
    <col min="8455" max="8455" width="14.54296875" style="1" customWidth="1"/>
    <col min="8456" max="8456" width="13.26953125" style="1" customWidth="1"/>
    <col min="8457" max="8457" width="14.54296875" style="1" customWidth="1"/>
    <col min="8458" max="8458" width="17.179687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3.7265625" style="1" customWidth="1"/>
    <col min="8707" max="8707" width="12.54296875" style="1" customWidth="1"/>
    <col min="8708" max="8708" width="13.453125" style="1" customWidth="1"/>
    <col min="8709" max="8709" width="11" style="1" customWidth="1"/>
    <col min="8710" max="8710" width="15.453125" style="1" customWidth="1"/>
    <col min="8711" max="8711" width="14.54296875" style="1" customWidth="1"/>
    <col min="8712" max="8712" width="13.26953125" style="1" customWidth="1"/>
    <col min="8713" max="8713" width="14.54296875" style="1" customWidth="1"/>
    <col min="8714" max="8714" width="17.179687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3.7265625" style="1" customWidth="1"/>
    <col min="8963" max="8963" width="12.54296875" style="1" customWidth="1"/>
    <col min="8964" max="8964" width="13.453125" style="1" customWidth="1"/>
    <col min="8965" max="8965" width="11" style="1" customWidth="1"/>
    <col min="8966" max="8966" width="15.453125" style="1" customWidth="1"/>
    <col min="8967" max="8967" width="14.54296875" style="1" customWidth="1"/>
    <col min="8968" max="8968" width="13.26953125" style="1" customWidth="1"/>
    <col min="8969" max="8969" width="14.54296875" style="1" customWidth="1"/>
    <col min="8970" max="8970" width="17.179687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3.7265625" style="1" customWidth="1"/>
    <col min="9219" max="9219" width="12.54296875" style="1" customWidth="1"/>
    <col min="9220" max="9220" width="13.453125" style="1" customWidth="1"/>
    <col min="9221" max="9221" width="11" style="1" customWidth="1"/>
    <col min="9222" max="9222" width="15.453125" style="1" customWidth="1"/>
    <col min="9223" max="9223" width="14.54296875" style="1" customWidth="1"/>
    <col min="9224" max="9224" width="13.26953125" style="1" customWidth="1"/>
    <col min="9225" max="9225" width="14.54296875" style="1" customWidth="1"/>
    <col min="9226" max="9226" width="17.179687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3.7265625" style="1" customWidth="1"/>
    <col min="9475" max="9475" width="12.54296875" style="1" customWidth="1"/>
    <col min="9476" max="9476" width="13.453125" style="1" customWidth="1"/>
    <col min="9477" max="9477" width="11" style="1" customWidth="1"/>
    <col min="9478" max="9478" width="15.453125" style="1" customWidth="1"/>
    <col min="9479" max="9479" width="14.54296875" style="1" customWidth="1"/>
    <col min="9480" max="9480" width="13.26953125" style="1" customWidth="1"/>
    <col min="9481" max="9481" width="14.54296875" style="1" customWidth="1"/>
    <col min="9482" max="9482" width="17.179687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3.7265625" style="1" customWidth="1"/>
    <col min="9731" max="9731" width="12.54296875" style="1" customWidth="1"/>
    <col min="9732" max="9732" width="13.453125" style="1" customWidth="1"/>
    <col min="9733" max="9733" width="11" style="1" customWidth="1"/>
    <col min="9734" max="9734" width="15.453125" style="1" customWidth="1"/>
    <col min="9735" max="9735" width="14.54296875" style="1" customWidth="1"/>
    <col min="9736" max="9736" width="13.26953125" style="1" customWidth="1"/>
    <col min="9737" max="9737" width="14.54296875" style="1" customWidth="1"/>
    <col min="9738" max="9738" width="17.179687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3.7265625" style="1" customWidth="1"/>
    <col min="9987" max="9987" width="12.54296875" style="1" customWidth="1"/>
    <col min="9988" max="9988" width="13.453125" style="1" customWidth="1"/>
    <col min="9989" max="9989" width="11" style="1" customWidth="1"/>
    <col min="9990" max="9990" width="15.453125" style="1" customWidth="1"/>
    <col min="9991" max="9991" width="14.54296875" style="1" customWidth="1"/>
    <col min="9992" max="9992" width="13.26953125" style="1" customWidth="1"/>
    <col min="9993" max="9993" width="14.54296875" style="1" customWidth="1"/>
    <col min="9994" max="9994" width="17.179687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3.7265625" style="1" customWidth="1"/>
    <col min="10243" max="10243" width="12.54296875" style="1" customWidth="1"/>
    <col min="10244" max="10244" width="13.453125" style="1" customWidth="1"/>
    <col min="10245" max="10245" width="11" style="1" customWidth="1"/>
    <col min="10246" max="10246" width="15.453125" style="1" customWidth="1"/>
    <col min="10247" max="10247" width="14.54296875" style="1" customWidth="1"/>
    <col min="10248" max="10248" width="13.26953125" style="1" customWidth="1"/>
    <col min="10249" max="10249" width="14.54296875" style="1" customWidth="1"/>
    <col min="10250" max="10250" width="17.179687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3.7265625" style="1" customWidth="1"/>
    <col min="10499" max="10499" width="12.54296875" style="1" customWidth="1"/>
    <col min="10500" max="10500" width="13.453125" style="1" customWidth="1"/>
    <col min="10501" max="10501" width="11" style="1" customWidth="1"/>
    <col min="10502" max="10502" width="15.453125" style="1" customWidth="1"/>
    <col min="10503" max="10503" width="14.54296875" style="1" customWidth="1"/>
    <col min="10504" max="10504" width="13.26953125" style="1" customWidth="1"/>
    <col min="10505" max="10505" width="14.54296875" style="1" customWidth="1"/>
    <col min="10506" max="10506" width="17.179687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3.7265625" style="1" customWidth="1"/>
    <col min="10755" max="10755" width="12.54296875" style="1" customWidth="1"/>
    <col min="10756" max="10756" width="13.453125" style="1" customWidth="1"/>
    <col min="10757" max="10757" width="11" style="1" customWidth="1"/>
    <col min="10758" max="10758" width="15.453125" style="1" customWidth="1"/>
    <col min="10759" max="10759" width="14.54296875" style="1" customWidth="1"/>
    <col min="10760" max="10760" width="13.26953125" style="1" customWidth="1"/>
    <col min="10761" max="10761" width="14.54296875" style="1" customWidth="1"/>
    <col min="10762" max="10762" width="17.179687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3.7265625" style="1" customWidth="1"/>
    <col min="11011" max="11011" width="12.54296875" style="1" customWidth="1"/>
    <col min="11012" max="11012" width="13.453125" style="1" customWidth="1"/>
    <col min="11013" max="11013" width="11" style="1" customWidth="1"/>
    <col min="11014" max="11014" width="15.453125" style="1" customWidth="1"/>
    <col min="11015" max="11015" width="14.54296875" style="1" customWidth="1"/>
    <col min="11016" max="11016" width="13.26953125" style="1" customWidth="1"/>
    <col min="11017" max="11017" width="14.54296875" style="1" customWidth="1"/>
    <col min="11018" max="11018" width="17.179687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3.7265625" style="1" customWidth="1"/>
    <col min="11267" max="11267" width="12.54296875" style="1" customWidth="1"/>
    <col min="11268" max="11268" width="13.453125" style="1" customWidth="1"/>
    <col min="11269" max="11269" width="11" style="1" customWidth="1"/>
    <col min="11270" max="11270" width="15.453125" style="1" customWidth="1"/>
    <col min="11271" max="11271" width="14.54296875" style="1" customWidth="1"/>
    <col min="11272" max="11272" width="13.26953125" style="1" customWidth="1"/>
    <col min="11273" max="11273" width="14.54296875" style="1" customWidth="1"/>
    <col min="11274" max="11274" width="17.179687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3.7265625" style="1" customWidth="1"/>
    <col min="11523" max="11523" width="12.54296875" style="1" customWidth="1"/>
    <col min="11524" max="11524" width="13.453125" style="1" customWidth="1"/>
    <col min="11525" max="11525" width="11" style="1" customWidth="1"/>
    <col min="11526" max="11526" width="15.453125" style="1" customWidth="1"/>
    <col min="11527" max="11527" width="14.54296875" style="1" customWidth="1"/>
    <col min="11528" max="11528" width="13.26953125" style="1" customWidth="1"/>
    <col min="11529" max="11529" width="14.54296875" style="1" customWidth="1"/>
    <col min="11530" max="11530" width="17.179687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3.7265625" style="1" customWidth="1"/>
    <col min="11779" max="11779" width="12.54296875" style="1" customWidth="1"/>
    <col min="11780" max="11780" width="13.453125" style="1" customWidth="1"/>
    <col min="11781" max="11781" width="11" style="1" customWidth="1"/>
    <col min="11782" max="11782" width="15.453125" style="1" customWidth="1"/>
    <col min="11783" max="11783" width="14.54296875" style="1" customWidth="1"/>
    <col min="11784" max="11784" width="13.26953125" style="1" customWidth="1"/>
    <col min="11785" max="11785" width="14.54296875" style="1" customWidth="1"/>
    <col min="11786" max="11786" width="17.179687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3.7265625" style="1" customWidth="1"/>
    <col min="12035" max="12035" width="12.54296875" style="1" customWidth="1"/>
    <col min="12036" max="12036" width="13.453125" style="1" customWidth="1"/>
    <col min="12037" max="12037" width="11" style="1" customWidth="1"/>
    <col min="12038" max="12038" width="15.453125" style="1" customWidth="1"/>
    <col min="12039" max="12039" width="14.54296875" style="1" customWidth="1"/>
    <col min="12040" max="12040" width="13.26953125" style="1" customWidth="1"/>
    <col min="12041" max="12041" width="14.54296875" style="1" customWidth="1"/>
    <col min="12042" max="12042" width="17.179687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3.7265625" style="1" customWidth="1"/>
    <col min="12291" max="12291" width="12.54296875" style="1" customWidth="1"/>
    <col min="12292" max="12292" width="13.453125" style="1" customWidth="1"/>
    <col min="12293" max="12293" width="11" style="1" customWidth="1"/>
    <col min="12294" max="12294" width="15.453125" style="1" customWidth="1"/>
    <col min="12295" max="12295" width="14.54296875" style="1" customWidth="1"/>
    <col min="12296" max="12296" width="13.26953125" style="1" customWidth="1"/>
    <col min="12297" max="12297" width="14.54296875" style="1" customWidth="1"/>
    <col min="12298" max="12298" width="17.179687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3.7265625" style="1" customWidth="1"/>
    <col min="12547" max="12547" width="12.54296875" style="1" customWidth="1"/>
    <col min="12548" max="12548" width="13.453125" style="1" customWidth="1"/>
    <col min="12549" max="12549" width="11" style="1" customWidth="1"/>
    <col min="12550" max="12550" width="15.453125" style="1" customWidth="1"/>
    <col min="12551" max="12551" width="14.54296875" style="1" customWidth="1"/>
    <col min="12552" max="12552" width="13.26953125" style="1" customWidth="1"/>
    <col min="12553" max="12553" width="14.54296875" style="1" customWidth="1"/>
    <col min="12554" max="12554" width="17.179687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3.7265625" style="1" customWidth="1"/>
    <col min="12803" max="12803" width="12.54296875" style="1" customWidth="1"/>
    <col min="12804" max="12804" width="13.453125" style="1" customWidth="1"/>
    <col min="12805" max="12805" width="11" style="1" customWidth="1"/>
    <col min="12806" max="12806" width="15.453125" style="1" customWidth="1"/>
    <col min="12807" max="12807" width="14.54296875" style="1" customWidth="1"/>
    <col min="12808" max="12808" width="13.26953125" style="1" customWidth="1"/>
    <col min="12809" max="12809" width="14.54296875" style="1" customWidth="1"/>
    <col min="12810" max="12810" width="17.179687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3.7265625" style="1" customWidth="1"/>
    <col min="13059" max="13059" width="12.54296875" style="1" customWidth="1"/>
    <col min="13060" max="13060" width="13.453125" style="1" customWidth="1"/>
    <col min="13061" max="13061" width="11" style="1" customWidth="1"/>
    <col min="13062" max="13062" width="15.453125" style="1" customWidth="1"/>
    <col min="13063" max="13063" width="14.54296875" style="1" customWidth="1"/>
    <col min="13064" max="13064" width="13.26953125" style="1" customWidth="1"/>
    <col min="13065" max="13065" width="14.54296875" style="1" customWidth="1"/>
    <col min="13066" max="13066" width="17.179687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3.7265625" style="1" customWidth="1"/>
    <col min="13315" max="13315" width="12.54296875" style="1" customWidth="1"/>
    <col min="13316" max="13316" width="13.453125" style="1" customWidth="1"/>
    <col min="13317" max="13317" width="11" style="1" customWidth="1"/>
    <col min="13318" max="13318" width="15.453125" style="1" customWidth="1"/>
    <col min="13319" max="13319" width="14.54296875" style="1" customWidth="1"/>
    <col min="13320" max="13320" width="13.26953125" style="1" customWidth="1"/>
    <col min="13321" max="13321" width="14.54296875" style="1" customWidth="1"/>
    <col min="13322" max="13322" width="17.179687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3.7265625" style="1" customWidth="1"/>
    <col min="13571" max="13571" width="12.54296875" style="1" customWidth="1"/>
    <col min="13572" max="13572" width="13.453125" style="1" customWidth="1"/>
    <col min="13573" max="13573" width="11" style="1" customWidth="1"/>
    <col min="13574" max="13574" width="15.453125" style="1" customWidth="1"/>
    <col min="13575" max="13575" width="14.54296875" style="1" customWidth="1"/>
    <col min="13576" max="13576" width="13.26953125" style="1" customWidth="1"/>
    <col min="13577" max="13577" width="14.54296875" style="1" customWidth="1"/>
    <col min="13578" max="13578" width="17.179687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3.7265625" style="1" customWidth="1"/>
    <col min="13827" max="13827" width="12.54296875" style="1" customWidth="1"/>
    <col min="13828" max="13828" width="13.453125" style="1" customWidth="1"/>
    <col min="13829" max="13829" width="11" style="1" customWidth="1"/>
    <col min="13830" max="13830" width="15.453125" style="1" customWidth="1"/>
    <col min="13831" max="13831" width="14.54296875" style="1" customWidth="1"/>
    <col min="13832" max="13832" width="13.26953125" style="1" customWidth="1"/>
    <col min="13833" max="13833" width="14.54296875" style="1" customWidth="1"/>
    <col min="13834" max="13834" width="17.179687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3.7265625" style="1" customWidth="1"/>
    <col min="14083" max="14083" width="12.54296875" style="1" customWidth="1"/>
    <col min="14084" max="14084" width="13.453125" style="1" customWidth="1"/>
    <col min="14085" max="14085" width="11" style="1" customWidth="1"/>
    <col min="14086" max="14086" width="15.453125" style="1" customWidth="1"/>
    <col min="14087" max="14087" width="14.54296875" style="1" customWidth="1"/>
    <col min="14088" max="14088" width="13.26953125" style="1" customWidth="1"/>
    <col min="14089" max="14089" width="14.54296875" style="1" customWidth="1"/>
    <col min="14090" max="14090" width="17.179687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3.7265625" style="1" customWidth="1"/>
    <col min="14339" max="14339" width="12.54296875" style="1" customWidth="1"/>
    <col min="14340" max="14340" width="13.453125" style="1" customWidth="1"/>
    <col min="14341" max="14341" width="11" style="1" customWidth="1"/>
    <col min="14342" max="14342" width="15.453125" style="1" customWidth="1"/>
    <col min="14343" max="14343" width="14.54296875" style="1" customWidth="1"/>
    <col min="14344" max="14344" width="13.26953125" style="1" customWidth="1"/>
    <col min="14345" max="14345" width="14.54296875" style="1" customWidth="1"/>
    <col min="14346" max="14346" width="17.179687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3.7265625" style="1" customWidth="1"/>
    <col min="14595" max="14595" width="12.54296875" style="1" customWidth="1"/>
    <col min="14596" max="14596" width="13.453125" style="1" customWidth="1"/>
    <col min="14597" max="14597" width="11" style="1" customWidth="1"/>
    <col min="14598" max="14598" width="15.453125" style="1" customWidth="1"/>
    <col min="14599" max="14599" width="14.54296875" style="1" customWidth="1"/>
    <col min="14600" max="14600" width="13.26953125" style="1" customWidth="1"/>
    <col min="14601" max="14601" width="14.54296875" style="1" customWidth="1"/>
    <col min="14602" max="14602" width="17.179687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3.7265625" style="1" customWidth="1"/>
    <col min="14851" max="14851" width="12.54296875" style="1" customWidth="1"/>
    <col min="14852" max="14852" width="13.453125" style="1" customWidth="1"/>
    <col min="14853" max="14853" width="11" style="1" customWidth="1"/>
    <col min="14854" max="14854" width="15.453125" style="1" customWidth="1"/>
    <col min="14855" max="14855" width="14.54296875" style="1" customWidth="1"/>
    <col min="14856" max="14856" width="13.26953125" style="1" customWidth="1"/>
    <col min="14857" max="14857" width="14.54296875" style="1" customWidth="1"/>
    <col min="14858" max="14858" width="17.179687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3.7265625" style="1" customWidth="1"/>
    <col min="15107" max="15107" width="12.54296875" style="1" customWidth="1"/>
    <col min="15108" max="15108" width="13.453125" style="1" customWidth="1"/>
    <col min="15109" max="15109" width="11" style="1" customWidth="1"/>
    <col min="15110" max="15110" width="15.453125" style="1" customWidth="1"/>
    <col min="15111" max="15111" width="14.54296875" style="1" customWidth="1"/>
    <col min="15112" max="15112" width="13.26953125" style="1" customWidth="1"/>
    <col min="15113" max="15113" width="14.54296875" style="1" customWidth="1"/>
    <col min="15114" max="15114" width="17.179687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3.7265625" style="1" customWidth="1"/>
    <col min="15363" max="15363" width="12.54296875" style="1" customWidth="1"/>
    <col min="15364" max="15364" width="13.453125" style="1" customWidth="1"/>
    <col min="15365" max="15365" width="11" style="1" customWidth="1"/>
    <col min="15366" max="15366" width="15.453125" style="1" customWidth="1"/>
    <col min="15367" max="15367" width="14.54296875" style="1" customWidth="1"/>
    <col min="15368" max="15368" width="13.26953125" style="1" customWidth="1"/>
    <col min="15369" max="15369" width="14.54296875" style="1" customWidth="1"/>
    <col min="15370" max="15370" width="17.179687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3.7265625" style="1" customWidth="1"/>
    <col min="15619" max="15619" width="12.54296875" style="1" customWidth="1"/>
    <col min="15620" max="15620" width="13.453125" style="1" customWidth="1"/>
    <col min="15621" max="15621" width="11" style="1" customWidth="1"/>
    <col min="15622" max="15622" width="15.453125" style="1" customWidth="1"/>
    <col min="15623" max="15623" width="14.54296875" style="1" customWidth="1"/>
    <col min="15624" max="15624" width="13.26953125" style="1" customWidth="1"/>
    <col min="15625" max="15625" width="14.54296875" style="1" customWidth="1"/>
    <col min="15626" max="15626" width="17.179687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3.7265625" style="1" customWidth="1"/>
    <col min="15875" max="15875" width="12.54296875" style="1" customWidth="1"/>
    <col min="15876" max="15876" width="13.453125" style="1" customWidth="1"/>
    <col min="15877" max="15877" width="11" style="1" customWidth="1"/>
    <col min="15878" max="15878" width="15.453125" style="1" customWidth="1"/>
    <col min="15879" max="15879" width="14.54296875" style="1" customWidth="1"/>
    <col min="15880" max="15880" width="13.26953125" style="1" customWidth="1"/>
    <col min="15881" max="15881" width="14.54296875" style="1" customWidth="1"/>
    <col min="15882" max="15882" width="17.179687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3.7265625" style="1" customWidth="1"/>
    <col min="16131" max="16131" width="12.54296875" style="1" customWidth="1"/>
    <col min="16132" max="16132" width="13.453125" style="1" customWidth="1"/>
    <col min="16133" max="16133" width="11" style="1" customWidth="1"/>
    <col min="16134" max="16134" width="15.453125" style="1" customWidth="1"/>
    <col min="16135" max="16135" width="14.54296875" style="1" customWidth="1"/>
    <col min="16136" max="16136" width="13.26953125" style="1" customWidth="1"/>
    <col min="16137" max="16137" width="14.54296875" style="1" customWidth="1"/>
    <col min="16138" max="16138" width="17.179687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4" ht="14" x14ac:dyDescent="0.3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4" ht="14" x14ac:dyDescent="0.3">
      <c r="A2" s="66" t="s">
        <v>1</v>
      </c>
      <c r="B2" s="66"/>
      <c r="C2" s="66"/>
      <c r="D2" s="66"/>
      <c r="E2" s="66"/>
      <c r="F2" s="66"/>
      <c r="G2" s="66"/>
      <c r="H2" s="66"/>
      <c r="I2" s="66"/>
      <c r="J2" s="66"/>
      <c r="K2" s="66"/>
    </row>
    <row r="3" spans="1:14" ht="14" x14ac:dyDescent="0.3">
      <c r="A3" s="66" t="s">
        <v>2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4" ht="14" x14ac:dyDescent="0.3">
      <c r="A4" s="67" t="s">
        <v>3</v>
      </c>
      <c r="B4" s="67"/>
      <c r="C4" s="67"/>
      <c r="D4" s="67"/>
      <c r="E4" s="67"/>
      <c r="F4" s="67"/>
      <c r="G4" s="67"/>
      <c r="H4" s="67"/>
      <c r="I4" s="67"/>
      <c r="J4" s="67"/>
      <c r="K4" s="67"/>
    </row>
    <row r="5" spans="1:14" ht="14" x14ac:dyDescent="0.3">
      <c r="A5" s="68" t="s">
        <v>46</v>
      </c>
      <c r="B5" s="68"/>
      <c r="C5" s="68"/>
      <c r="D5" s="68"/>
      <c r="E5" s="68"/>
      <c r="F5" s="68"/>
      <c r="G5" s="68"/>
      <c r="H5" s="68"/>
      <c r="I5" s="68"/>
      <c r="J5" s="68"/>
      <c r="K5" s="68"/>
    </row>
    <row r="6" spans="1:14" ht="14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4" ht="22.5" customHeight="1" x14ac:dyDescent="0.25">
      <c r="A7" s="78" t="s">
        <v>47</v>
      </c>
      <c r="B7" s="79"/>
      <c r="C7" s="79"/>
      <c r="D7" s="79"/>
      <c r="E7" s="79"/>
      <c r="F7" s="79"/>
      <c r="G7" s="79"/>
      <c r="H7" s="79"/>
      <c r="I7" s="79"/>
      <c r="J7" s="79"/>
      <c r="K7" s="80"/>
    </row>
    <row r="8" spans="1:14" ht="22.5" customHeight="1" x14ac:dyDescent="0.35">
      <c r="A8" s="3" t="s">
        <v>6</v>
      </c>
      <c r="B8" s="4"/>
      <c r="C8" s="3" t="s">
        <v>60</v>
      </c>
      <c r="D8" s="4"/>
      <c r="E8" s="3" t="s">
        <v>8</v>
      </c>
      <c r="F8" s="5"/>
      <c r="G8" s="6"/>
      <c r="H8" s="7"/>
      <c r="I8" s="7"/>
      <c r="J8" s="3" t="s">
        <v>9</v>
      </c>
      <c r="K8" s="5"/>
    </row>
    <row r="9" spans="1:14" ht="24" customHeight="1" x14ac:dyDescent="0.35">
      <c r="A9" s="70" t="s">
        <v>10</v>
      </c>
      <c r="B9" s="70"/>
      <c r="C9" s="71" t="s">
        <v>61</v>
      </c>
      <c r="D9" s="72"/>
      <c r="E9" s="8" t="s">
        <v>12</v>
      </c>
      <c r="F9" s="9"/>
      <c r="G9" s="73" t="s">
        <v>62</v>
      </c>
      <c r="H9" s="74"/>
      <c r="I9" s="74"/>
      <c r="J9" s="75"/>
      <c r="K9" s="4"/>
    </row>
    <row r="10" spans="1:14" ht="70" x14ac:dyDescent="0.25">
      <c r="A10" s="10" t="s">
        <v>14</v>
      </c>
      <c r="B10" s="10" t="s">
        <v>15</v>
      </c>
      <c r="C10" s="11" t="s">
        <v>16</v>
      </c>
      <c r="D10" s="11" t="s">
        <v>17</v>
      </c>
      <c r="E10" s="11" t="s">
        <v>18</v>
      </c>
      <c r="F10" s="11" t="s">
        <v>19</v>
      </c>
      <c r="G10" s="11" t="s">
        <v>20</v>
      </c>
      <c r="H10" s="11" t="s">
        <v>21</v>
      </c>
      <c r="I10" s="11" t="s">
        <v>22</v>
      </c>
      <c r="J10" s="11" t="s">
        <v>23</v>
      </c>
      <c r="K10" s="11" t="s">
        <v>24</v>
      </c>
    </row>
    <row r="11" spans="1:14" ht="16.5" customHeight="1" x14ac:dyDescent="0.35">
      <c r="A11" s="7" t="s">
        <v>25</v>
      </c>
      <c r="B11" s="7" t="s">
        <v>26</v>
      </c>
      <c r="C11" s="7" t="s">
        <v>27</v>
      </c>
      <c r="D11" s="7" t="s">
        <v>28</v>
      </c>
      <c r="E11" s="7" t="s">
        <v>29</v>
      </c>
      <c r="F11" s="7" t="s">
        <v>30</v>
      </c>
      <c r="G11" s="7" t="s">
        <v>31</v>
      </c>
      <c r="H11" s="7" t="s">
        <v>32</v>
      </c>
      <c r="I11" s="7" t="s">
        <v>33</v>
      </c>
      <c r="J11" s="12" t="s">
        <v>34</v>
      </c>
      <c r="K11" s="12" t="s">
        <v>35</v>
      </c>
    </row>
    <row r="12" spans="1:14" ht="28" x14ac:dyDescent="0.3">
      <c r="A12" s="13">
        <v>1</v>
      </c>
      <c r="B12" s="14" t="s">
        <v>36</v>
      </c>
      <c r="C12" s="15">
        <v>1653100000</v>
      </c>
      <c r="D12" s="16">
        <v>81463403.159999996</v>
      </c>
      <c r="E12" s="17">
        <v>1.7270000000000001</v>
      </c>
      <c r="F12" s="16">
        <f>(C12*0.5)/12</f>
        <v>68879166.666666672</v>
      </c>
      <c r="G12" s="16">
        <f>D12*E12</f>
        <v>140687297.25731999</v>
      </c>
      <c r="H12" s="16">
        <f>G12*(1/100)</f>
        <v>1406872.9725732</v>
      </c>
      <c r="I12" s="16">
        <f>G12-H12</f>
        <v>139280424.2847468</v>
      </c>
      <c r="J12" s="16">
        <f>F12+I12</f>
        <v>208159590.95141345</v>
      </c>
      <c r="K12" s="16">
        <f>F12+G12</f>
        <v>209566463.92398667</v>
      </c>
      <c r="L12" s="18"/>
      <c r="M12" s="18"/>
      <c r="N12" s="18"/>
    </row>
    <row r="13" spans="1:14" ht="14" x14ac:dyDescent="0.3">
      <c r="A13" s="7"/>
      <c r="B13" s="3"/>
      <c r="C13" s="3"/>
      <c r="D13" s="3"/>
      <c r="E13" s="19"/>
      <c r="F13" s="20"/>
      <c r="G13" s="21"/>
      <c r="H13" s="21"/>
      <c r="I13" s="21"/>
      <c r="J13" s="22"/>
      <c r="K13" s="20"/>
      <c r="L13" s="18"/>
      <c r="M13" s="18"/>
      <c r="N13" s="18"/>
    </row>
    <row r="14" spans="1:14" ht="9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3"/>
      <c r="M14" s="24"/>
      <c r="N14" s="18"/>
    </row>
    <row r="15" spans="1:14" ht="16.5" customHeight="1" x14ac:dyDescent="0.35">
      <c r="A15" s="2"/>
      <c r="B15" s="2"/>
      <c r="C15" s="76" t="s">
        <v>37</v>
      </c>
      <c r="D15" s="76"/>
      <c r="E15" s="76"/>
      <c r="F15" s="26">
        <f>ROUND(J12,0)</f>
        <v>208159591</v>
      </c>
      <c r="G15" s="27"/>
      <c r="H15" s="28"/>
      <c r="I15" s="2"/>
      <c r="J15" s="2"/>
      <c r="K15" s="2"/>
    </row>
    <row r="16" spans="1:14" ht="14.5" x14ac:dyDescent="0.35">
      <c r="A16" s="2"/>
      <c r="B16" s="2"/>
      <c r="C16" s="25"/>
      <c r="D16" s="25"/>
      <c r="E16" s="25"/>
      <c r="F16" s="2" t="s">
        <v>63</v>
      </c>
      <c r="G16" s="28"/>
      <c r="H16" s="2"/>
      <c r="I16" s="2"/>
      <c r="J16" s="2"/>
      <c r="K16" s="2"/>
    </row>
    <row r="17" spans="1:11" ht="7.5" customHeight="1" x14ac:dyDescent="0.35">
      <c r="A17" s="2"/>
      <c r="B17" s="2"/>
      <c r="C17" s="2"/>
      <c r="D17" s="2"/>
      <c r="E17" s="29"/>
      <c r="F17" s="2"/>
      <c r="G17" s="28"/>
      <c r="H17" s="2"/>
      <c r="I17" s="2"/>
      <c r="J17" s="2"/>
      <c r="K17" s="2"/>
    </row>
    <row r="18" spans="1:11" ht="17.25" customHeight="1" x14ac:dyDescent="0.35">
      <c r="A18" s="2"/>
      <c r="B18" s="2"/>
      <c r="C18" s="76" t="s">
        <v>39</v>
      </c>
      <c r="D18" s="76"/>
      <c r="E18" s="76"/>
      <c r="F18" s="26">
        <f>ROUND(K12,0)</f>
        <v>209566464</v>
      </c>
      <c r="G18" s="30"/>
      <c r="H18" s="28"/>
      <c r="I18" s="30"/>
      <c r="J18" s="2"/>
      <c r="K18" s="2"/>
    </row>
    <row r="19" spans="1:11" ht="14.5" x14ac:dyDescent="0.35">
      <c r="A19" s="2"/>
      <c r="B19" s="2"/>
      <c r="C19" s="2"/>
      <c r="D19" s="2"/>
      <c r="E19" s="2"/>
      <c r="F19" s="2" t="s">
        <v>64</v>
      </c>
      <c r="G19" s="28"/>
      <c r="H19" s="2"/>
      <c r="I19" s="2"/>
      <c r="J19" s="2"/>
      <c r="K19" s="2"/>
    </row>
    <row r="20" spans="1:11" ht="3.75" customHeight="1" x14ac:dyDescent="0.3">
      <c r="A20" s="2"/>
      <c r="B20" s="2"/>
      <c r="C20" s="2"/>
      <c r="D20" s="2"/>
      <c r="E20" s="2"/>
      <c r="F20" s="2"/>
      <c r="G20" s="29"/>
      <c r="H20" s="2"/>
      <c r="I20" s="2"/>
      <c r="J20" s="2"/>
      <c r="K20" s="2"/>
    </row>
    <row r="21" spans="1:11" ht="6.75" customHeight="1" x14ac:dyDescent="0.35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</row>
    <row r="22" spans="1:11" ht="12.75" customHeight="1" x14ac:dyDescent="0.35">
      <c r="A22" s="28"/>
      <c r="B22" s="28"/>
      <c r="C22" s="28"/>
      <c r="D22" s="28"/>
      <c r="E22" s="28"/>
      <c r="F22" s="28"/>
      <c r="G22" s="2" t="s">
        <v>41</v>
      </c>
      <c r="H22" s="28"/>
      <c r="I22" s="28"/>
      <c r="J22" s="28"/>
      <c r="K22" s="28"/>
    </row>
    <row r="23" spans="1:11" ht="14.5" x14ac:dyDescent="0.35">
      <c r="A23" s="28"/>
      <c r="B23" s="28"/>
      <c r="C23" s="28"/>
      <c r="D23" s="28"/>
      <c r="E23" s="28"/>
      <c r="F23" s="2"/>
      <c r="G23" s="28"/>
      <c r="H23" s="28"/>
      <c r="I23" s="28"/>
      <c r="J23" s="28"/>
      <c r="K23" s="28"/>
    </row>
    <row r="24" spans="1:11" ht="22.5" customHeight="1" x14ac:dyDescent="0.35">
      <c r="A24" s="31"/>
      <c r="B24" s="31"/>
      <c r="C24" s="31"/>
      <c r="D24" s="31"/>
      <c r="E24" s="31"/>
      <c r="F24" s="31"/>
      <c r="G24" s="31" t="s">
        <v>42</v>
      </c>
      <c r="H24" s="31"/>
      <c r="I24" s="2"/>
      <c r="J24" s="31"/>
      <c r="K24" s="28"/>
    </row>
    <row r="25" spans="1:11" ht="16.5" customHeight="1" x14ac:dyDescent="0.35">
      <c r="A25" s="31"/>
      <c r="B25" s="31"/>
      <c r="C25" s="31"/>
      <c r="D25" s="31"/>
      <c r="E25" s="31"/>
      <c r="F25" s="31"/>
      <c r="G25" s="31"/>
      <c r="H25" s="64" t="s">
        <v>43</v>
      </c>
      <c r="I25" s="64"/>
      <c r="J25" s="64"/>
      <c r="K25" s="28"/>
    </row>
    <row r="26" spans="1:11" ht="14.5" x14ac:dyDescent="0.35">
      <c r="A26" s="31"/>
      <c r="B26" s="31"/>
      <c r="C26" s="31"/>
      <c r="D26" s="31"/>
      <c r="E26" s="31"/>
      <c r="F26" s="31"/>
      <c r="G26" s="31"/>
      <c r="H26" s="31" t="s">
        <v>44</v>
      </c>
      <c r="I26" s="2"/>
      <c r="J26" s="31"/>
      <c r="K26" s="28"/>
    </row>
    <row r="27" spans="1:11" ht="14.5" x14ac:dyDescent="0.35">
      <c r="A27" s="32" t="s">
        <v>45</v>
      </c>
      <c r="B27" s="32"/>
      <c r="C27" s="32"/>
      <c r="D27" s="32"/>
      <c r="E27" s="32"/>
      <c r="F27" s="32"/>
      <c r="G27" s="32"/>
      <c r="H27" s="32"/>
      <c r="I27" s="32"/>
      <c r="J27" s="32"/>
      <c r="K27"/>
    </row>
    <row r="28" spans="1:11" ht="14.5" x14ac:dyDescent="0.35">
      <c r="A28" s="32"/>
      <c r="B28" s="32"/>
      <c r="C28" s="32"/>
      <c r="D28" s="32"/>
      <c r="E28" s="32"/>
      <c r="F28" s="32"/>
      <c r="G28" s="32"/>
      <c r="H28" s="32"/>
      <c r="I28" s="32"/>
      <c r="J28" s="32"/>
      <c r="K28"/>
    </row>
    <row r="29" spans="1:11" ht="13" x14ac:dyDescent="0.3">
      <c r="A29" s="32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>
      <selection activeCell="O17" sqref="O17"/>
    </sheetView>
  </sheetViews>
  <sheetFormatPr defaultRowHeight="11.5" x14ac:dyDescent="0.25"/>
  <cols>
    <col min="1" max="1" width="5.26953125" style="1" customWidth="1"/>
    <col min="2" max="2" width="13.7265625" style="1" customWidth="1"/>
    <col min="3" max="3" width="12.54296875" style="1" customWidth="1"/>
    <col min="4" max="4" width="13.453125" style="1" customWidth="1"/>
    <col min="5" max="5" width="11" style="1" customWidth="1"/>
    <col min="6" max="6" width="15.453125" style="1" customWidth="1"/>
    <col min="7" max="7" width="14.54296875" style="1" customWidth="1"/>
    <col min="8" max="8" width="13.26953125" style="1" customWidth="1"/>
    <col min="9" max="9" width="14.54296875" style="1" customWidth="1"/>
    <col min="10" max="10" width="17.179687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3.7265625" style="1" customWidth="1"/>
    <col min="259" max="259" width="12.54296875" style="1" customWidth="1"/>
    <col min="260" max="260" width="13.453125" style="1" customWidth="1"/>
    <col min="261" max="261" width="11" style="1" customWidth="1"/>
    <col min="262" max="262" width="15.453125" style="1" customWidth="1"/>
    <col min="263" max="263" width="14.54296875" style="1" customWidth="1"/>
    <col min="264" max="264" width="13.26953125" style="1" customWidth="1"/>
    <col min="265" max="265" width="14.54296875" style="1" customWidth="1"/>
    <col min="266" max="266" width="17.179687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3.7265625" style="1" customWidth="1"/>
    <col min="515" max="515" width="12.54296875" style="1" customWidth="1"/>
    <col min="516" max="516" width="13.453125" style="1" customWidth="1"/>
    <col min="517" max="517" width="11" style="1" customWidth="1"/>
    <col min="518" max="518" width="15.453125" style="1" customWidth="1"/>
    <col min="519" max="519" width="14.54296875" style="1" customWidth="1"/>
    <col min="520" max="520" width="13.26953125" style="1" customWidth="1"/>
    <col min="521" max="521" width="14.54296875" style="1" customWidth="1"/>
    <col min="522" max="522" width="17.179687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3.7265625" style="1" customWidth="1"/>
    <col min="771" max="771" width="12.54296875" style="1" customWidth="1"/>
    <col min="772" max="772" width="13.453125" style="1" customWidth="1"/>
    <col min="773" max="773" width="11" style="1" customWidth="1"/>
    <col min="774" max="774" width="15.453125" style="1" customWidth="1"/>
    <col min="775" max="775" width="14.54296875" style="1" customWidth="1"/>
    <col min="776" max="776" width="13.26953125" style="1" customWidth="1"/>
    <col min="777" max="777" width="14.54296875" style="1" customWidth="1"/>
    <col min="778" max="778" width="17.179687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3.7265625" style="1" customWidth="1"/>
    <col min="1027" max="1027" width="12.54296875" style="1" customWidth="1"/>
    <col min="1028" max="1028" width="13.453125" style="1" customWidth="1"/>
    <col min="1029" max="1029" width="11" style="1" customWidth="1"/>
    <col min="1030" max="1030" width="15.453125" style="1" customWidth="1"/>
    <col min="1031" max="1031" width="14.54296875" style="1" customWidth="1"/>
    <col min="1032" max="1032" width="13.26953125" style="1" customWidth="1"/>
    <col min="1033" max="1033" width="14.54296875" style="1" customWidth="1"/>
    <col min="1034" max="1034" width="17.179687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3.7265625" style="1" customWidth="1"/>
    <col min="1283" max="1283" width="12.54296875" style="1" customWidth="1"/>
    <col min="1284" max="1284" width="13.453125" style="1" customWidth="1"/>
    <col min="1285" max="1285" width="11" style="1" customWidth="1"/>
    <col min="1286" max="1286" width="15.453125" style="1" customWidth="1"/>
    <col min="1287" max="1287" width="14.54296875" style="1" customWidth="1"/>
    <col min="1288" max="1288" width="13.26953125" style="1" customWidth="1"/>
    <col min="1289" max="1289" width="14.54296875" style="1" customWidth="1"/>
    <col min="1290" max="1290" width="17.179687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3.7265625" style="1" customWidth="1"/>
    <col min="1539" max="1539" width="12.54296875" style="1" customWidth="1"/>
    <col min="1540" max="1540" width="13.453125" style="1" customWidth="1"/>
    <col min="1541" max="1541" width="11" style="1" customWidth="1"/>
    <col min="1542" max="1542" width="15.453125" style="1" customWidth="1"/>
    <col min="1543" max="1543" width="14.54296875" style="1" customWidth="1"/>
    <col min="1544" max="1544" width="13.26953125" style="1" customWidth="1"/>
    <col min="1545" max="1545" width="14.54296875" style="1" customWidth="1"/>
    <col min="1546" max="1546" width="17.179687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3.7265625" style="1" customWidth="1"/>
    <col min="1795" max="1795" width="12.54296875" style="1" customWidth="1"/>
    <col min="1796" max="1796" width="13.453125" style="1" customWidth="1"/>
    <col min="1797" max="1797" width="11" style="1" customWidth="1"/>
    <col min="1798" max="1798" width="15.453125" style="1" customWidth="1"/>
    <col min="1799" max="1799" width="14.54296875" style="1" customWidth="1"/>
    <col min="1800" max="1800" width="13.26953125" style="1" customWidth="1"/>
    <col min="1801" max="1801" width="14.54296875" style="1" customWidth="1"/>
    <col min="1802" max="1802" width="17.179687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3.7265625" style="1" customWidth="1"/>
    <col min="2051" max="2051" width="12.54296875" style="1" customWidth="1"/>
    <col min="2052" max="2052" width="13.453125" style="1" customWidth="1"/>
    <col min="2053" max="2053" width="11" style="1" customWidth="1"/>
    <col min="2054" max="2054" width="15.453125" style="1" customWidth="1"/>
    <col min="2055" max="2055" width="14.54296875" style="1" customWidth="1"/>
    <col min="2056" max="2056" width="13.26953125" style="1" customWidth="1"/>
    <col min="2057" max="2057" width="14.54296875" style="1" customWidth="1"/>
    <col min="2058" max="2058" width="17.179687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3.7265625" style="1" customWidth="1"/>
    <col min="2307" max="2307" width="12.54296875" style="1" customWidth="1"/>
    <col min="2308" max="2308" width="13.453125" style="1" customWidth="1"/>
    <col min="2309" max="2309" width="11" style="1" customWidth="1"/>
    <col min="2310" max="2310" width="15.453125" style="1" customWidth="1"/>
    <col min="2311" max="2311" width="14.54296875" style="1" customWidth="1"/>
    <col min="2312" max="2312" width="13.26953125" style="1" customWidth="1"/>
    <col min="2313" max="2313" width="14.54296875" style="1" customWidth="1"/>
    <col min="2314" max="2314" width="17.179687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3.7265625" style="1" customWidth="1"/>
    <col min="2563" max="2563" width="12.54296875" style="1" customWidth="1"/>
    <col min="2564" max="2564" width="13.453125" style="1" customWidth="1"/>
    <col min="2565" max="2565" width="11" style="1" customWidth="1"/>
    <col min="2566" max="2566" width="15.453125" style="1" customWidth="1"/>
    <col min="2567" max="2567" width="14.54296875" style="1" customWidth="1"/>
    <col min="2568" max="2568" width="13.26953125" style="1" customWidth="1"/>
    <col min="2569" max="2569" width="14.54296875" style="1" customWidth="1"/>
    <col min="2570" max="2570" width="17.179687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3.7265625" style="1" customWidth="1"/>
    <col min="2819" max="2819" width="12.54296875" style="1" customWidth="1"/>
    <col min="2820" max="2820" width="13.453125" style="1" customWidth="1"/>
    <col min="2821" max="2821" width="11" style="1" customWidth="1"/>
    <col min="2822" max="2822" width="15.453125" style="1" customWidth="1"/>
    <col min="2823" max="2823" width="14.54296875" style="1" customWidth="1"/>
    <col min="2824" max="2824" width="13.26953125" style="1" customWidth="1"/>
    <col min="2825" max="2825" width="14.54296875" style="1" customWidth="1"/>
    <col min="2826" max="2826" width="17.179687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3.7265625" style="1" customWidth="1"/>
    <col min="3075" max="3075" width="12.54296875" style="1" customWidth="1"/>
    <col min="3076" max="3076" width="13.453125" style="1" customWidth="1"/>
    <col min="3077" max="3077" width="11" style="1" customWidth="1"/>
    <col min="3078" max="3078" width="15.453125" style="1" customWidth="1"/>
    <col min="3079" max="3079" width="14.54296875" style="1" customWidth="1"/>
    <col min="3080" max="3080" width="13.26953125" style="1" customWidth="1"/>
    <col min="3081" max="3081" width="14.54296875" style="1" customWidth="1"/>
    <col min="3082" max="3082" width="17.179687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3.7265625" style="1" customWidth="1"/>
    <col min="3331" max="3331" width="12.54296875" style="1" customWidth="1"/>
    <col min="3332" max="3332" width="13.453125" style="1" customWidth="1"/>
    <col min="3333" max="3333" width="11" style="1" customWidth="1"/>
    <col min="3334" max="3334" width="15.453125" style="1" customWidth="1"/>
    <col min="3335" max="3335" width="14.54296875" style="1" customWidth="1"/>
    <col min="3336" max="3336" width="13.26953125" style="1" customWidth="1"/>
    <col min="3337" max="3337" width="14.54296875" style="1" customWidth="1"/>
    <col min="3338" max="3338" width="17.179687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3.7265625" style="1" customWidth="1"/>
    <col min="3587" max="3587" width="12.54296875" style="1" customWidth="1"/>
    <col min="3588" max="3588" width="13.453125" style="1" customWidth="1"/>
    <col min="3589" max="3589" width="11" style="1" customWidth="1"/>
    <col min="3590" max="3590" width="15.453125" style="1" customWidth="1"/>
    <col min="3591" max="3591" width="14.54296875" style="1" customWidth="1"/>
    <col min="3592" max="3592" width="13.26953125" style="1" customWidth="1"/>
    <col min="3593" max="3593" width="14.54296875" style="1" customWidth="1"/>
    <col min="3594" max="3594" width="17.179687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3.7265625" style="1" customWidth="1"/>
    <col min="3843" max="3843" width="12.54296875" style="1" customWidth="1"/>
    <col min="3844" max="3844" width="13.453125" style="1" customWidth="1"/>
    <col min="3845" max="3845" width="11" style="1" customWidth="1"/>
    <col min="3846" max="3846" width="15.453125" style="1" customWidth="1"/>
    <col min="3847" max="3847" width="14.54296875" style="1" customWidth="1"/>
    <col min="3848" max="3848" width="13.26953125" style="1" customWidth="1"/>
    <col min="3849" max="3849" width="14.54296875" style="1" customWidth="1"/>
    <col min="3850" max="3850" width="17.179687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3.7265625" style="1" customWidth="1"/>
    <col min="4099" max="4099" width="12.54296875" style="1" customWidth="1"/>
    <col min="4100" max="4100" width="13.453125" style="1" customWidth="1"/>
    <col min="4101" max="4101" width="11" style="1" customWidth="1"/>
    <col min="4102" max="4102" width="15.453125" style="1" customWidth="1"/>
    <col min="4103" max="4103" width="14.54296875" style="1" customWidth="1"/>
    <col min="4104" max="4104" width="13.26953125" style="1" customWidth="1"/>
    <col min="4105" max="4105" width="14.54296875" style="1" customWidth="1"/>
    <col min="4106" max="4106" width="17.179687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3.7265625" style="1" customWidth="1"/>
    <col min="4355" max="4355" width="12.54296875" style="1" customWidth="1"/>
    <col min="4356" max="4356" width="13.453125" style="1" customWidth="1"/>
    <col min="4357" max="4357" width="11" style="1" customWidth="1"/>
    <col min="4358" max="4358" width="15.453125" style="1" customWidth="1"/>
    <col min="4359" max="4359" width="14.54296875" style="1" customWidth="1"/>
    <col min="4360" max="4360" width="13.26953125" style="1" customWidth="1"/>
    <col min="4361" max="4361" width="14.54296875" style="1" customWidth="1"/>
    <col min="4362" max="4362" width="17.179687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3.7265625" style="1" customWidth="1"/>
    <col min="4611" max="4611" width="12.54296875" style="1" customWidth="1"/>
    <col min="4612" max="4612" width="13.453125" style="1" customWidth="1"/>
    <col min="4613" max="4613" width="11" style="1" customWidth="1"/>
    <col min="4614" max="4614" width="15.453125" style="1" customWidth="1"/>
    <col min="4615" max="4615" width="14.54296875" style="1" customWidth="1"/>
    <col min="4616" max="4616" width="13.26953125" style="1" customWidth="1"/>
    <col min="4617" max="4617" width="14.54296875" style="1" customWidth="1"/>
    <col min="4618" max="4618" width="17.179687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3.7265625" style="1" customWidth="1"/>
    <col min="4867" max="4867" width="12.54296875" style="1" customWidth="1"/>
    <col min="4868" max="4868" width="13.453125" style="1" customWidth="1"/>
    <col min="4869" max="4869" width="11" style="1" customWidth="1"/>
    <col min="4870" max="4870" width="15.453125" style="1" customWidth="1"/>
    <col min="4871" max="4871" width="14.54296875" style="1" customWidth="1"/>
    <col min="4872" max="4872" width="13.26953125" style="1" customWidth="1"/>
    <col min="4873" max="4873" width="14.54296875" style="1" customWidth="1"/>
    <col min="4874" max="4874" width="17.179687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3.7265625" style="1" customWidth="1"/>
    <col min="5123" max="5123" width="12.54296875" style="1" customWidth="1"/>
    <col min="5124" max="5124" width="13.453125" style="1" customWidth="1"/>
    <col min="5125" max="5125" width="11" style="1" customWidth="1"/>
    <col min="5126" max="5126" width="15.453125" style="1" customWidth="1"/>
    <col min="5127" max="5127" width="14.54296875" style="1" customWidth="1"/>
    <col min="5128" max="5128" width="13.26953125" style="1" customWidth="1"/>
    <col min="5129" max="5129" width="14.54296875" style="1" customWidth="1"/>
    <col min="5130" max="5130" width="17.179687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3.7265625" style="1" customWidth="1"/>
    <col min="5379" max="5379" width="12.54296875" style="1" customWidth="1"/>
    <col min="5380" max="5380" width="13.453125" style="1" customWidth="1"/>
    <col min="5381" max="5381" width="11" style="1" customWidth="1"/>
    <col min="5382" max="5382" width="15.453125" style="1" customWidth="1"/>
    <col min="5383" max="5383" width="14.54296875" style="1" customWidth="1"/>
    <col min="5384" max="5384" width="13.26953125" style="1" customWidth="1"/>
    <col min="5385" max="5385" width="14.54296875" style="1" customWidth="1"/>
    <col min="5386" max="5386" width="17.179687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3.7265625" style="1" customWidth="1"/>
    <col min="5635" max="5635" width="12.54296875" style="1" customWidth="1"/>
    <col min="5636" max="5636" width="13.453125" style="1" customWidth="1"/>
    <col min="5637" max="5637" width="11" style="1" customWidth="1"/>
    <col min="5638" max="5638" width="15.453125" style="1" customWidth="1"/>
    <col min="5639" max="5639" width="14.54296875" style="1" customWidth="1"/>
    <col min="5640" max="5640" width="13.26953125" style="1" customWidth="1"/>
    <col min="5641" max="5641" width="14.54296875" style="1" customWidth="1"/>
    <col min="5642" max="5642" width="17.179687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3.7265625" style="1" customWidth="1"/>
    <col min="5891" max="5891" width="12.54296875" style="1" customWidth="1"/>
    <col min="5892" max="5892" width="13.453125" style="1" customWidth="1"/>
    <col min="5893" max="5893" width="11" style="1" customWidth="1"/>
    <col min="5894" max="5894" width="15.453125" style="1" customWidth="1"/>
    <col min="5895" max="5895" width="14.54296875" style="1" customWidth="1"/>
    <col min="5896" max="5896" width="13.26953125" style="1" customWidth="1"/>
    <col min="5897" max="5897" width="14.54296875" style="1" customWidth="1"/>
    <col min="5898" max="5898" width="17.179687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3.7265625" style="1" customWidth="1"/>
    <col min="6147" max="6147" width="12.54296875" style="1" customWidth="1"/>
    <col min="6148" max="6148" width="13.453125" style="1" customWidth="1"/>
    <col min="6149" max="6149" width="11" style="1" customWidth="1"/>
    <col min="6150" max="6150" width="15.453125" style="1" customWidth="1"/>
    <col min="6151" max="6151" width="14.54296875" style="1" customWidth="1"/>
    <col min="6152" max="6152" width="13.26953125" style="1" customWidth="1"/>
    <col min="6153" max="6153" width="14.54296875" style="1" customWidth="1"/>
    <col min="6154" max="6154" width="17.179687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3.7265625" style="1" customWidth="1"/>
    <col min="6403" max="6403" width="12.54296875" style="1" customWidth="1"/>
    <col min="6404" max="6404" width="13.453125" style="1" customWidth="1"/>
    <col min="6405" max="6405" width="11" style="1" customWidth="1"/>
    <col min="6406" max="6406" width="15.453125" style="1" customWidth="1"/>
    <col min="6407" max="6407" width="14.54296875" style="1" customWidth="1"/>
    <col min="6408" max="6408" width="13.26953125" style="1" customWidth="1"/>
    <col min="6409" max="6409" width="14.54296875" style="1" customWidth="1"/>
    <col min="6410" max="6410" width="17.179687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3.7265625" style="1" customWidth="1"/>
    <col min="6659" max="6659" width="12.54296875" style="1" customWidth="1"/>
    <col min="6660" max="6660" width="13.453125" style="1" customWidth="1"/>
    <col min="6661" max="6661" width="11" style="1" customWidth="1"/>
    <col min="6662" max="6662" width="15.453125" style="1" customWidth="1"/>
    <col min="6663" max="6663" width="14.54296875" style="1" customWidth="1"/>
    <col min="6664" max="6664" width="13.26953125" style="1" customWidth="1"/>
    <col min="6665" max="6665" width="14.54296875" style="1" customWidth="1"/>
    <col min="6666" max="6666" width="17.179687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3.7265625" style="1" customWidth="1"/>
    <col min="6915" max="6915" width="12.54296875" style="1" customWidth="1"/>
    <col min="6916" max="6916" width="13.453125" style="1" customWidth="1"/>
    <col min="6917" max="6917" width="11" style="1" customWidth="1"/>
    <col min="6918" max="6918" width="15.453125" style="1" customWidth="1"/>
    <col min="6919" max="6919" width="14.54296875" style="1" customWidth="1"/>
    <col min="6920" max="6920" width="13.26953125" style="1" customWidth="1"/>
    <col min="6921" max="6921" width="14.54296875" style="1" customWidth="1"/>
    <col min="6922" max="6922" width="17.179687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3.7265625" style="1" customWidth="1"/>
    <col min="7171" max="7171" width="12.54296875" style="1" customWidth="1"/>
    <col min="7172" max="7172" width="13.453125" style="1" customWidth="1"/>
    <col min="7173" max="7173" width="11" style="1" customWidth="1"/>
    <col min="7174" max="7174" width="15.453125" style="1" customWidth="1"/>
    <col min="7175" max="7175" width="14.54296875" style="1" customWidth="1"/>
    <col min="7176" max="7176" width="13.26953125" style="1" customWidth="1"/>
    <col min="7177" max="7177" width="14.54296875" style="1" customWidth="1"/>
    <col min="7178" max="7178" width="17.179687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3.7265625" style="1" customWidth="1"/>
    <col min="7427" max="7427" width="12.54296875" style="1" customWidth="1"/>
    <col min="7428" max="7428" width="13.453125" style="1" customWidth="1"/>
    <col min="7429" max="7429" width="11" style="1" customWidth="1"/>
    <col min="7430" max="7430" width="15.453125" style="1" customWidth="1"/>
    <col min="7431" max="7431" width="14.54296875" style="1" customWidth="1"/>
    <col min="7432" max="7432" width="13.26953125" style="1" customWidth="1"/>
    <col min="7433" max="7433" width="14.54296875" style="1" customWidth="1"/>
    <col min="7434" max="7434" width="17.179687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3.7265625" style="1" customWidth="1"/>
    <col min="7683" max="7683" width="12.54296875" style="1" customWidth="1"/>
    <col min="7684" max="7684" width="13.453125" style="1" customWidth="1"/>
    <col min="7685" max="7685" width="11" style="1" customWidth="1"/>
    <col min="7686" max="7686" width="15.453125" style="1" customWidth="1"/>
    <col min="7687" max="7687" width="14.54296875" style="1" customWidth="1"/>
    <col min="7688" max="7688" width="13.26953125" style="1" customWidth="1"/>
    <col min="7689" max="7689" width="14.54296875" style="1" customWidth="1"/>
    <col min="7690" max="7690" width="17.179687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3.7265625" style="1" customWidth="1"/>
    <col min="7939" max="7939" width="12.54296875" style="1" customWidth="1"/>
    <col min="7940" max="7940" width="13.453125" style="1" customWidth="1"/>
    <col min="7941" max="7941" width="11" style="1" customWidth="1"/>
    <col min="7942" max="7942" width="15.453125" style="1" customWidth="1"/>
    <col min="7943" max="7943" width="14.54296875" style="1" customWidth="1"/>
    <col min="7944" max="7944" width="13.26953125" style="1" customWidth="1"/>
    <col min="7945" max="7945" width="14.54296875" style="1" customWidth="1"/>
    <col min="7946" max="7946" width="17.179687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3.7265625" style="1" customWidth="1"/>
    <col min="8195" max="8195" width="12.54296875" style="1" customWidth="1"/>
    <col min="8196" max="8196" width="13.453125" style="1" customWidth="1"/>
    <col min="8197" max="8197" width="11" style="1" customWidth="1"/>
    <col min="8198" max="8198" width="15.453125" style="1" customWidth="1"/>
    <col min="8199" max="8199" width="14.54296875" style="1" customWidth="1"/>
    <col min="8200" max="8200" width="13.26953125" style="1" customWidth="1"/>
    <col min="8201" max="8201" width="14.54296875" style="1" customWidth="1"/>
    <col min="8202" max="8202" width="17.179687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3.7265625" style="1" customWidth="1"/>
    <col min="8451" max="8451" width="12.54296875" style="1" customWidth="1"/>
    <col min="8452" max="8452" width="13.453125" style="1" customWidth="1"/>
    <col min="8453" max="8453" width="11" style="1" customWidth="1"/>
    <col min="8454" max="8454" width="15.453125" style="1" customWidth="1"/>
    <col min="8455" max="8455" width="14.54296875" style="1" customWidth="1"/>
    <col min="8456" max="8456" width="13.26953125" style="1" customWidth="1"/>
    <col min="8457" max="8457" width="14.54296875" style="1" customWidth="1"/>
    <col min="8458" max="8458" width="17.179687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3.7265625" style="1" customWidth="1"/>
    <col min="8707" max="8707" width="12.54296875" style="1" customWidth="1"/>
    <col min="8708" max="8708" width="13.453125" style="1" customWidth="1"/>
    <col min="8709" max="8709" width="11" style="1" customWidth="1"/>
    <col min="8710" max="8710" width="15.453125" style="1" customWidth="1"/>
    <col min="8711" max="8711" width="14.54296875" style="1" customWidth="1"/>
    <col min="8712" max="8712" width="13.26953125" style="1" customWidth="1"/>
    <col min="8713" max="8713" width="14.54296875" style="1" customWidth="1"/>
    <col min="8714" max="8714" width="17.179687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3.7265625" style="1" customWidth="1"/>
    <col min="8963" max="8963" width="12.54296875" style="1" customWidth="1"/>
    <col min="8964" max="8964" width="13.453125" style="1" customWidth="1"/>
    <col min="8965" max="8965" width="11" style="1" customWidth="1"/>
    <col min="8966" max="8966" width="15.453125" style="1" customWidth="1"/>
    <col min="8967" max="8967" width="14.54296875" style="1" customWidth="1"/>
    <col min="8968" max="8968" width="13.26953125" style="1" customWidth="1"/>
    <col min="8969" max="8969" width="14.54296875" style="1" customWidth="1"/>
    <col min="8970" max="8970" width="17.179687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3.7265625" style="1" customWidth="1"/>
    <col min="9219" max="9219" width="12.54296875" style="1" customWidth="1"/>
    <col min="9220" max="9220" width="13.453125" style="1" customWidth="1"/>
    <col min="9221" max="9221" width="11" style="1" customWidth="1"/>
    <col min="9222" max="9222" width="15.453125" style="1" customWidth="1"/>
    <col min="9223" max="9223" width="14.54296875" style="1" customWidth="1"/>
    <col min="9224" max="9224" width="13.26953125" style="1" customWidth="1"/>
    <col min="9225" max="9225" width="14.54296875" style="1" customWidth="1"/>
    <col min="9226" max="9226" width="17.179687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3.7265625" style="1" customWidth="1"/>
    <col min="9475" max="9475" width="12.54296875" style="1" customWidth="1"/>
    <col min="9476" max="9476" width="13.453125" style="1" customWidth="1"/>
    <col min="9477" max="9477" width="11" style="1" customWidth="1"/>
    <col min="9478" max="9478" width="15.453125" style="1" customWidth="1"/>
    <col min="9479" max="9479" width="14.54296875" style="1" customWidth="1"/>
    <col min="9480" max="9480" width="13.26953125" style="1" customWidth="1"/>
    <col min="9481" max="9481" width="14.54296875" style="1" customWidth="1"/>
    <col min="9482" max="9482" width="17.179687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3.7265625" style="1" customWidth="1"/>
    <col min="9731" max="9731" width="12.54296875" style="1" customWidth="1"/>
    <col min="9732" max="9732" width="13.453125" style="1" customWidth="1"/>
    <col min="9733" max="9733" width="11" style="1" customWidth="1"/>
    <col min="9734" max="9734" width="15.453125" style="1" customWidth="1"/>
    <col min="9735" max="9735" width="14.54296875" style="1" customWidth="1"/>
    <col min="9736" max="9736" width="13.26953125" style="1" customWidth="1"/>
    <col min="9737" max="9737" width="14.54296875" style="1" customWidth="1"/>
    <col min="9738" max="9738" width="17.179687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3.7265625" style="1" customWidth="1"/>
    <col min="9987" max="9987" width="12.54296875" style="1" customWidth="1"/>
    <col min="9988" max="9988" width="13.453125" style="1" customWidth="1"/>
    <col min="9989" max="9989" width="11" style="1" customWidth="1"/>
    <col min="9990" max="9990" width="15.453125" style="1" customWidth="1"/>
    <col min="9991" max="9991" width="14.54296875" style="1" customWidth="1"/>
    <col min="9992" max="9992" width="13.26953125" style="1" customWidth="1"/>
    <col min="9993" max="9993" width="14.54296875" style="1" customWidth="1"/>
    <col min="9994" max="9994" width="17.179687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3.7265625" style="1" customWidth="1"/>
    <col min="10243" max="10243" width="12.54296875" style="1" customWidth="1"/>
    <col min="10244" max="10244" width="13.453125" style="1" customWidth="1"/>
    <col min="10245" max="10245" width="11" style="1" customWidth="1"/>
    <col min="10246" max="10246" width="15.453125" style="1" customWidth="1"/>
    <col min="10247" max="10247" width="14.54296875" style="1" customWidth="1"/>
    <col min="10248" max="10248" width="13.26953125" style="1" customWidth="1"/>
    <col min="10249" max="10249" width="14.54296875" style="1" customWidth="1"/>
    <col min="10250" max="10250" width="17.179687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3.7265625" style="1" customWidth="1"/>
    <col min="10499" max="10499" width="12.54296875" style="1" customWidth="1"/>
    <col min="10500" max="10500" width="13.453125" style="1" customWidth="1"/>
    <col min="10501" max="10501" width="11" style="1" customWidth="1"/>
    <col min="10502" max="10502" width="15.453125" style="1" customWidth="1"/>
    <col min="10503" max="10503" width="14.54296875" style="1" customWidth="1"/>
    <col min="10504" max="10504" width="13.26953125" style="1" customWidth="1"/>
    <col min="10505" max="10505" width="14.54296875" style="1" customWidth="1"/>
    <col min="10506" max="10506" width="17.179687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3.7265625" style="1" customWidth="1"/>
    <col min="10755" max="10755" width="12.54296875" style="1" customWidth="1"/>
    <col min="10756" max="10756" width="13.453125" style="1" customWidth="1"/>
    <col min="10757" max="10757" width="11" style="1" customWidth="1"/>
    <col min="10758" max="10758" width="15.453125" style="1" customWidth="1"/>
    <col min="10759" max="10759" width="14.54296875" style="1" customWidth="1"/>
    <col min="10760" max="10760" width="13.26953125" style="1" customWidth="1"/>
    <col min="10761" max="10761" width="14.54296875" style="1" customWidth="1"/>
    <col min="10762" max="10762" width="17.179687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3.7265625" style="1" customWidth="1"/>
    <col min="11011" max="11011" width="12.54296875" style="1" customWidth="1"/>
    <col min="11012" max="11012" width="13.453125" style="1" customWidth="1"/>
    <col min="11013" max="11013" width="11" style="1" customWidth="1"/>
    <col min="11014" max="11014" width="15.453125" style="1" customWidth="1"/>
    <col min="11015" max="11015" width="14.54296875" style="1" customWidth="1"/>
    <col min="11016" max="11016" width="13.26953125" style="1" customWidth="1"/>
    <col min="11017" max="11017" width="14.54296875" style="1" customWidth="1"/>
    <col min="11018" max="11018" width="17.179687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3.7265625" style="1" customWidth="1"/>
    <col min="11267" max="11267" width="12.54296875" style="1" customWidth="1"/>
    <col min="11268" max="11268" width="13.453125" style="1" customWidth="1"/>
    <col min="11269" max="11269" width="11" style="1" customWidth="1"/>
    <col min="11270" max="11270" width="15.453125" style="1" customWidth="1"/>
    <col min="11271" max="11271" width="14.54296875" style="1" customWidth="1"/>
    <col min="11272" max="11272" width="13.26953125" style="1" customWidth="1"/>
    <col min="11273" max="11273" width="14.54296875" style="1" customWidth="1"/>
    <col min="11274" max="11274" width="17.179687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3.7265625" style="1" customWidth="1"/>
    <col min="11523" max="11523" width="12.54296875" style="1" customWidth="1"/>
    <col min="11524" max="11524" width="13.453125" style="1" customWidth="1"/>
    <col min="11525" max="11525" width="11" style="1" customWidth="1"/>
    <col min="11526" max="11526" width="15.453125" style="1" customWidth="1"/>
    <col min="11527" max="11527" width="14.54296875" style="1" customWidth="1"/>
    <col min="11528" max="11528" width="13.26953125" style="1" customWidth="1"/>
    <col min="11529" max="11529" width="14.54296875" style="1" customWidth="1"/>
    <col min="11530" max="11530" width="17.179687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3.7265625" style="1" customWidth="1"/>
    <col min="11779" max="11779" width="12.54296875" style="1" customWidth="1"/>
    <col min="11780" max="11780" width="13.453125" style="1" customWidth="1"/>
    <col min="11781" max="11781" width="11" style="1" customWidth="1"/>
    <col min="11782" max="11782" width="15.453125" style="1" customWidth="1"/>
    <col min="11783" max="11783" width="14.54296875" style="1" customWidth="1"/>
    <col min="11784" max="11784" width="13.26953125" style="1" customWidth="1"/>
    <col min="11785" max="11785" width="14.54296875" style="1" customWidth="1"/>
    <col min="11786" max="11786" width="17.179687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3.7265625" style="1" customWidth="1"/>
    <col min="12035" max="12035" width="12.54296875" style="1" customWidth="1"/>
    <col min="12036" max="12036" width="13.453125" style="1" customWidth="1"/>
    <col min="12037" max="12037" width="11" style="1" customWidth="1"/>
    <col min="12038" max="12038" width="15.453125" style="1" customWidth="1"/>
    <col min="12039" max="12039" width="14.54296875" style="1" customWidth="1"/>
    <col min="12040" max="12040" width="13.26953125" style="1" customWidth="1"/>
    <col min="12041" max="12041" width="14.54296875" style="1" customWidth="1"/>
    <col min="12042" max="12042" width="17.179687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3.7265625" style="1" customWidth="1"/>
    <col min="12291" max="12291" width="12.54296875" style="1" customWidth="1"/>
    <col min="12292" max="12292" width="13.453125" style="1" customWidth="1"/>
    <col min="12293" max="12293" width="11" style="1" customWidth="1"/>
    <col min="12294" max="12294" width="15.453125" style="1" customWidth="1"/>
    <col min="12295" max="12295" width="14.54296875" style="1" customWidth="1"/>
    <col min="12296" max="12296" width="13.26953125" style="1" customWidth="1"/>
    <col min="12297" max="12297" width="14.54296875" style="1" customWidth="1"/>
    <col min="12298" max="12298" width="17.179687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3.7265625" style="1" customWidth="1"/>
    <col min="12547" max="12547" width="12.54296875" style="1" customWidth="1"/>
    <col min="12548" max="12548" width="13.453125" style="1" customWidth="1"/>
    <col min="12549" max="12549" width="11" style="1" customWidth="1"/>
    <col min="12550" max="12550" width="15.453125" style="1" customWidth="1"/>
    <col min="12551" max="12551" width="14.54296875" style="1" customWidth="1"/>
    <col min="12552" max="12552" width="13.26953125" style="1" customWidth="1"/>
    <col min="12553" max="12553" width="14.54296875" style="1" customWidth="1"/>
    <col min="12554" max="12554" width="17.179687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3.7265625" style="1" customWidth="1"/>
    <col min="12803" max="12803" width="12.54296875" style="1" customWidth="1"/>
    <col min="12804" max="12804" width="13.453125" style="1" customWidth="1"/>
    <col min="12805" max="12805" width="11" style="1" customWidth="1"/>
    <col min="12806" max="12806" width="15.453125" style="1" customWidth="1"/>
    <col min="12807" max="12807" width="14.54296875" style="1" customWidth="1"/>
    <col min="12808" max="12808" width="13.26953125" style="1" customWidth="1"/>
    <col min="12809" max="12809" width="14.54296875" style="1" customWidth="1"/>
    <col min="12810" max="12810" width="17.179687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3.7265625" style="1" customWidth="1"/>
    <col min="13059" max="13059" width="12.54296875" style="1" customWidth="1"/>
    <col min="13060" max="13060" width="13.453125" style="1" customWidth="1"/>
    <col min="13061" max="13061" width="11" style="1" customWidth="1"/>
    <col min="13062" max="13062" width="15.453125" style="1" customWidth="1"/>
    <col min="13063" max="13063" width="14.54296875" style="1" customWidth="1"/>
    <col min="13064" max="13064" width="13.26953125" style="1" customWidth="1"/>
    <col min="13065" max="13065" width="14.54296875" style="1" customWidth="1"/>
    <col min="13066" max="13066" width="17.179687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3.7265625" style="1" customWidth="1"/>
    <col min="13315" max="13315" width="12.54296875" style="1" customWidth="1"/>
    <col min="13316" max="13316" width="13.453125" style="1" customWidth="1"/>
    <col min="13317" max="13317" width="11" style="1" customWidth="1"/>
    <col min="13318" max="13318" width="15.453125" style="1" customWidth="1"/>
    <col min="13319" max="13319" width="14.54296875" style="1" customWidth="1"/>
    <col min="13320" max="13320" width="13.26953125" style="1" customWidth="1"/>
    <col min="13321" max="13321" width="14.54296875" style="1" customWidth="1"/>
    <col min="13322" max="13322" width="17.179687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3.7265625" style="1" customWidth="1"/>
    <col min="13571" max="13571" width="12.54296875" style="1" customWidth="1"/>
    <col min="13572" max="13572" width="13.453125" style="1" customWidth="1"/>
    <col min="13573" max="13573" width="11" style="1" customWidth="1"/>
    <col min="13574" max="13574" width="15.453125" style="1" customWidth="1"/>
    <col min="13575" max="13575" width="14.54296875" style="1" customWidth="1"/>
    <col min="13576" max="13576" width="13.26953125" style="1" customWidth="1"/>
    <col min="13577" max="13577" width="14.54296875" style="1" customWidth="1"/>
    <col min="13578" max="13578" width="17.179687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3.7265625" style="1" customWidth="1"/>
    <col min="13827" max="13827" width="12.54296875" style="1" customWidth="1"/>
    <col min="13828" max="13828" width="13.453125" style="1" customWidth="1"/>
    <col min="13829" max="13829" width="11" style="1" customWidth="1"/>
    <col min="13830" max="13830" width="15.453125" style="1" customWidth="1"/>
    <col min="13831" max="13831" width="14.54296875" style="1" customWidth="1"/>
    <col min="13832" max="13832" width="13.26953125" style="1" customWidth="1"/>
    <col min="13833" max="13833" width="14.54296875" style="1" customWidth="1"/>
    <col min="13834" max="13834" width="17.179687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3.7265625" style="1" customWidth="1"/>
    <col min="14083" max="14083" width="12.54296875" style="1" customWidth="1"/>
    <col min="14084" max="14084" width="13.453125" style="1" customWidth="1"/>
    <col min="14085" max="14085" width="11" style="1" customWidth="1"/>
    <col min="14086" max="14086" width="15.453125" style="1" customWidth="1"/>
    <col min="14087" max="14087" width="14.54296875" style="1" customWidth="1"/>
    <col min="14088" max="14088" width="13.26953125" style="1" customWidth="1"/>
    <col min="14089" max="14089" width="14.54296875" style="1" customWidth="1"/>
    <col min="14090" max="14090" width="17.179687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3.7265625" style="1" customWidth="1"/>
    <col min="14339" max="14339" width="12.54296875" style="1" customWidth="1"/>
    <col min="14340" max="14340" width="13.453125" style="1" customWidth="1"/>
    <col min="14341" max="14341" width="11" style="1" customWidth="1"/>
    <col min="14342" max="14342" width="15.453125" style="1" customWidth="1"/>
    <col min="14343" max="14343" width="14.54296875" style="1" customWidth="1"/>
    <col min="14344" max="14344" width="13.26953125" style="1" customWidth="1"/>
    <col min="14345" max="14345" width="14.54296875" style="1" customWidth="1"/>
    <col min="14346" max="14346" width="17.179687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3.7265625" style="1" customWidth="1"/>
    <col min="14595" max="14595" width="12.54296875" style="1" customWidth="1"/>
    <col min="14596" max="14596" width="13.453125" style="1" customWidth="1"/>
    <col min="14597" max="14597" width="11" style="1" customWidth="1"/>
    <col min="14598" max="14598" width="15.453125" style="1" customWidth="1"/>
    <col min="14599" max="14599" width="14.54296875" style="1" customWidth="1"/>
    <col min="14600" max="14600" width="13.26953125" style="1" customWidth="1"/>
    <col min="14601" max="14601" width="14.54296875" style="1" customWidth="1"/>
    <col min="14602" max="14602" width="17.179687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3.7265625" style="1" customWidth="1"/>
    <col min="14851" max="14851" width="12.54296875" style="1" customWidth="1"/>
    <col min="14852" max="14852" width="13.453125" style="1" customWidth="1"/>
    <col min="14853" max="14853" width="11" style="1" customWidth="1"/>
    <col min="14854" max="14854" width="15.453125" style="1" customWidth="1"/>
    <col min="14855" max="14855" width="14.54296875" style="1" customWidth="1"/>
    <col min="14856" max="14856" width="13.26953125" style="1" customWidth="1"/>
    <col min="14857" max="14857" width="14.54296875" style="1" customWidth="1"/>
    <col min="14858" max="14858" width="17.179687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3.7265625" style="1" customWidth="1"/>
    <col min="15107" max="15107" width="12.54296875" style="1" customWidth="1"/>
    <col min="15108" max="15108" width="13.453125" style="1" customWidth="1"/>
    <col min="15109" max="15109" width="11" style="1" customWidth="1"/>
    <col min="15110" max="15110" width="15.453125" style="1" customWidth="1"/>
    <col min="15111" max="15111" width="14.54296875" style="1" customWidth="1"/>
    <col min="15112" max="15112" width="13.26953125" style="1" customWidth="1"/>
    <col min="15113" max="15113" width="14.54296875" style="1" customWidth="1"/>
    <col min="15114" max="15114" width="17.179687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3.7265625" style="1" customWidth="1"/>
    <col min="15363" max="15363" width="12.54296875" style="1" customWidth="1"/>
    <col min="15364" max="15364" width="13.453125" style="1" customWidth="1"/>
    <col min="15365" max="15365" width="11" style="1" customWidth="1"/>
    <col min="15366" max="15366" width="15.453125" style="1" customWidth="1"/>
    <col min="15367" max="15367" width="14.54296875" style="1" customWidth="1"/>
    <col min="15368" max="15368" width="13.26953125" style="1" customWidth="1"/>
    <col min="15369" max="15369" width="14.54296875" style="1" customWidth="1"/>
    <col min="15370" max="15370" width="17.179687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3.7265625" style="1" customWidth="1"/>
    <col min="15619" max="15619" width="12.54296875" style="1" customWidth="1"/>
    <col min="15620" max="15620" width="13.453125" style="1" customWidth="1"/>
    <col min="15621" max="15621" width="11" style="1" customWidth="1"/>
    <col min="15622" max="15622" width="15.453125" style="1" customWidth="1"/>
    <col min="15623" max="15623" width="14.54296875" style="1" customWidth="1"/>
    <col min="15624" max="15624" width="13.26953125" style="1" customWidth="1"/>
    <col min="15625" max="15625" width="14.54296875" style="1" customWidth="1"/>
    <col min="15626" max="15626" width="17.179687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3.7265625" style="1" customWidth="1"/>
    <col min="15875" max="15875" width="12.54296875" style="1" customWidth="1"/>
    <col min="15876" max="15876" width="13.453125" style="1" customWidth="1"/>
    <col min="15877" max="15877" width="11" style="1" customWidth="1"/>
    <col min="15878" max="15878" width="15.453125" style="1" customWidth="1"/>
    <col min="15879" max="15879" width="14.54296875" style="1" customWidth="1"/>
    <col min="15880" max="15880" width="13.26953125" style="1" customWidth="1"/>
    <col min="15881" max="15881" width="14.54296875" style="1" customWidth="1"/>
    <col min="15882" max="15882" width="17.179687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3.7265625" style="1" customWidth="1"/>
    <col min="16131" max="16131" width="12.54296875" style="1" customWidth="1"/>
    <col min="16132" max="16132" width="13.453125" style="1" customWidth="1"/>
    <col min="16133" max="16133" width="11" style="1" customWidth="1"/>
    <col min="16134" max="16134" width="15.453125" style="1" customWidth="1"/>
    <col min="16135" max="16135" width="14.54296875" style="1" customWidth="1"/>
    <col min="16136" max="16136" width="13.26953125" style="1" customWidth="1"/>
    <col min="16137" max="16137" width="14.54296875" style="1" customWidth="1"/>
    <col min="16138" max="16138" width="17.179687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4" ht="14" x14ac:dyDescent="0.3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4" ht="14" x14ac:dyDescent="0.3">
      <c r="A2" s="66" t="s">
        <v>1</v>
      </c>
      <c r="B2" s="66"/>
      <c r="C2" s="66"/>
      <c r="D2" s="66"/>
      <c r="E2" s="66"/>
      <c r="F2" s="66"/>
      <c r="G2" s="66"/>
      <c r="H2" s="66"/>
      <c r="I2" s="66"/>
      <c r="J2" s="66"/>
      <c r="K2" s="66"/>
    </row>
    <row r="3" spans="1:14" ht="14" x14ac:dyDescent="0.3">
      <c r="A3" s="66" t="s">
        <v>2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4" ht="14" x14ac:dyDescent="0.3">
      <c r="A4" s="67" t="s">
        <v>3</v>
      </c>
      <c r="B4" s="67"/>
      <c r="C4" s="67"/>
      <c r="D4" s="67"/>
      <c r="E4" s="67"/>
      <c r="F4" s="67"/>
      <c r="G4" s="67"/>
      <c r="H4" s="67"/>
      <c r="I4" s="67"/>
      <c r="J4" s="67"/>
      <c r="K4" s="67"/>
    </row>
    <row r="5" spans="1:14" ht="14" x14ac:dyDescent="0.3">
      <c r="A5" s="68" t="s">
        <v>46</v>
      </c>
      <c r="B5" s="68"/>
      <c r="C5" s="68"/>
      <c r="D5" s="68"/>
      <c r="E5" s="68"/>
      <c r="F5" s="68"/>
      <c r="G5" s="68"/>
      <c r="H5" s="68"/>
      <c r="I5" s="68"/>
      <c r="J5" s="68"/>
      <c r="K5" s="68"/>
    </row>
    <row r="6" spans="1:14" ht="14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4" ht="22.5" customHeight="1" x14ac:dyDescent="0.25">
      <c r="A7" s="78" t="s">
        <v>47</v>
      </c>
      <c r="B7" s="79"/>
      <c r="C7" s="79"/>
      <c r="D7" s="79"/>
      <c r="E7" s="79"/>
      <c r="F7" s="79"/>
      <c r="G7" s="79"/>
      <c r="H7" s="79"/>
      <c r="I7" s="79"/>
      <c r="J7" s="79"/>
      <c r="K7" s="80"/>
    </row>
    <row r="8" spans="1:14" ht="22.5" customHeight="1" x14ac:dyDescent="0.35">
      <c r="A8" s="3" t="s">
        <v>6</v>
      </c>
      <c r="B8" s="4"/>
      <c r="C8" s="3" t="s">
        <v>65</v>
      </c>
      <c r="D8" s="4"/>
      <c r="E8" s="3" t="s">
        <v>8</v>
      </c>
      <c r="F8" s="5" t="s">
        <v>66</v>
      </c>
      <c r="G8" s="6"/>
      <c r="H8" s="7"/>
      <c r="I8" s="7"/>
      <c r="J8" s="3" t="s">
        <v>9</v>
      </c>
      <c r="K8" s="5" t="s">
        <v>67</v>
      </c>
    </row>
    <row r="9" spans="1:14" ht="24" customHeight="1" x14ac:dyDescent="0.35">
      <c r="A9" s="70" t="s">
        <v>10</v>
      </c>
      <c r="B9" s="70"/>
      <c r="C9" s="71" t="s">
        <v>68</v>
      </c>
      <c r="D9" s="72"/>
      <c r="E9" s="8" t="s">
        <v>12</v>
      </c>
      <c r="F9" s="9"/>
      <c r="G9" s="73" t="s">
        <v>69</v>
      </c>
      <c r="H9" s="74"/>
      <c r="I9" s="74"/>
      <c r="J9" s="75"/>
      <c r="K9" s="4"/>
    </row>
    <row r="10" spans="1:14" ht="70" x14ac:dyDescent="0.25">
      <c r="A10" s="10" t="s">
        <v>14</v>
      </c>
      <c r="B10" s="10" t="s">
        <v>15</v>
      </c>
      <c r="C10" s="11" t="s">
        <v>16</v>
      </c>
      <c r="D10" s="11" t="s">
        <v>17</v>
      </c>
      <c r="E10" s="11" t="s">
        <v>18</v>
      </c>
      <c r="F10" s="11" t="s">
        <v>19</v>
      </c>
      <c r="G10" s="11" t="s">
        <v>20</v>
      </c>
      <c r="H10" s="11" t="s">
        <v>21</v>
      </c>
      <c r="I10" s="11" t="s">
        <v>22</v>
      </c>
      <c r="J10" s="11" t="s">
        <v>23</v>
      </c>
      <c r="K10" s="11" t="s">
        <v>24</v>
      </c>
    </row>
    <row r="11" spans="1:14" ht="16.5" customHeight="1" x14ac:dyDescent="0.35">
      <c r="A11" s="7" t="s">
        <v>25</v>
      </c>
      <c r="B11" s="7" t="s">
        <v>26</v>
      </c>
      <c r="C11" s="7" t="s">
        <v>27</v>
      </c>
      <c r="D11" s="7" t="s">
        <v>28</v>
      </c>
      <c r="E11" s="7" t="s">
        <v>29</v>
      </c>
      <c r="F11" s="7" t="s">
        <v>30</v>
      </c>
      <c r="G11" s="7" t="s">
        <v>31</v>
      </c>
      <c r="H11" s="7" t="s">
        <v>32</v>
      </c>
      <c r="I11" s="7" t="s">
        <v>33</v>
      </c>
      <c r="J11" s="12" t="s">
        <v>34</v>
      </c>
      <c r="K11" s="12" t="s">
        <v>35</v>
      </c>
    </row>
    <row r="12" spans="1:14" ht="28" x14ac:dyDescent="0.3">
      <c r="A12" s="13">
        <v>1</v>
      </c>
      <c r="B12" s="14" t="s">
        <v>36</v>
      </c>
      <c r="C12" s="15">
        <v>1653100000</v>
      </c>
      <c r="D12" s="16">
        <v>81248708.969999999</v>
      </c>
      <c r="E12" s="17">
        <v>1.7270000000000001</v>
      </c>
      <c r="F12" s="16">
        <f>(C12*0.5)/12</f>
        <v>68879166.666666672</v>
      </c>
      <c r="G12" s="16">
        <f>D12*E12</f>
        <v>140316520.39118999</v>
      </c>
      <c r="H12" s="16">
        <f>G12*(1/100)</f>
        <v>1403165.2039119001</v>
      </c>
      <c r="I12" s="16">
        <f>G12-H12</f>
        <v>138913355.18727809</v>
      </c>
      <c r="J12" s="16">
        <f>F12+I12</f>
        <v>207792521.85394478</v>
      </c>
      <c r="K12" s="16">
        <f>F12+G12</f>
        <v>209195687.05785668</v>
      </c>
      <c r="L12" s="18"/>
      <c r="M12" s="18"/>
      <c r="N12" s="18"/>
    </row>
    <row r="13" spans="1:14" ht="14" x14ac:dyDescent="0.3">
      <c r="A13" s="7"/>
      <c r="B13" s="3"/>
      <c r="C13" s="3"/>
      <c r="D13" s="3"/>
      <c r="E13" s="19"/>
      <c r="F13" s="20"/>
      <c r="G13" s="21"/>
      <c r="H13" s="21"/>
      <c r="I13" s="21"/>
      <c r="J13" s="22"/>
      <c r="K13" s="20"/>
      <c r="L13" s="18"/>
      <c r="M13" s="18"/>
      <c r="N13" s="18"/>
    </row>
    <row r="14" spans="1:14" ht="9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3"/>
      <c r="M14" s="24"/>
      <c r="N14" s="18"/>
    </row>
    <row r="15" spans="1:14" ht="16.5" customHeight="1" x14ac:dyDescent="0.35">
      <c r="A15" s="2"/>
      <c r="B15" s="2"/>
      <c r="C15" s="76" t="s">
        <v>37</v>
      </c>
      <c r="D15" s="76"/>
      <c r="E15" s="76"/>
      <c r="F15" s="26">
        <f>ROUND(J12,0)</f>
        <v>207792522</v>
      </c>
      <c r="G15" s="27"/>
      <c r="H15" s="28"/>
      <c r="I15" s="2"/>
      <c r="J15" s="2"/>
      <c r="K15" s="2"/>
    </row>
    <row r="16" spans="1:14" ht="14.5" x14ac:dyDescent="0.35">
      <c r="A16" s="2"/>
      <c r="B16" s="2"/>
      <c r="C16" s="25"/>
      <c r="D16" s="25"/>
      <c r="E16" s="25"/>
      <c r="F16" s="2" t="s">
        <v>70</v>
      </c>
      <c r="G16" s="28"/>
      <c r="H16" s="2"/>
      <c r="I16" s="2"/>
      <c r="J16" s="2"/>
      <c r="K16" s="2"/>
    </row>
    <row r="17" spans="1:11" ht="7.5" customHeight="1" x14ac:dyDescent="0.35">
      <c r="A17" s="2"/>
      <c r="B17" s="2"/>
      <c r="C17" s="2"/>
      <c r="D17" s="2"/>
      <c r="E17" s="29"/>
      <c r="F17" s="2"/>
      <c r="G17" s="28"/>
      <c r="H17" s="2"/>
      <c r="I17" s="2"/>
      <c r="J17" s="2"/>
      <c r="K17" s="2"/>
    </row>
    <row r="18" spans="1:11" ht="17.25" customHeight="1" x14ac:dyDescent="0.35">
      <c r="A18" s="2"/>
      <c r="B18" s="2"/>
      <c r="C18" s="76" t="s">
        <v>39</v>
      </c>
      <c r="D18" s="76"/>
      <c r="E18" s="76"/>
      <c r="F18" s="26">
        <f>ROUND(K12,0)</f>
        <v>209195687</v>
      </c>
      <c r="G18" s="30"/>
      <c r="H18" s="28"/>
      <c r="I18" s="30"/>
      <c r="J18" s="2"/>
      <c r="K18" s="2"/>
    </row>
    <row r="19" spans="1:11" ht="14.5" x14ac:dyDescent="0.35">
      <c r="A19" s="2"/>
      <c r="B19" s="2"/>
      <c r="C19" s="2"/>
      <c r="D19" s="2"/>
      <c r="E19" s="2"/>
      <c r="F19" s="2" t="s">
        <v>71</v>
      </c>
      <c r="G19" s="28"/>
      <c r="H19" s="2"/>
      <c r="I19" s="2"/>
      <c r="J19" s="2"/>
      <c r="K19" s="2"/>
    </row>
    <row r="20" spans="1:11" ht="3.75" customHeight="1" x14ac:dyDescent="0.3">
      <c r="A20" s="2"/>
      <c r="B20" s="2"/>
      <c r="C20" s="2"/>
      <c r="D20" s="2"/>
      <c r="E20" s="2"/>
      <c r="F20" s="2"/>
      <c r="G20" s="29"/>
      <c r="H20" s="2"/>
      <c r="I20" s="2"/>
      <c r="J20" s="2"/>
      <c r="K20" s="2"/>
    </row>
    <row r="21" spans="1:11" ht="6.75" customHeight="1" x14ac:dyDescent="0.35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</row>
    <row r="22" spans="1:11" ht="12.75" customHeight="1" x14ac:dyDescent="0.35">
      <c r="A22" s="28"/>
      <c r="B22" s="28"/>
      <c r="C22" s="28"/>
      <c r="D22" s="28"/>
      <c r="E22" s="28"/>
      <c r="F22" s="28"/>
      <c r="G22" s="2" t="s">
        <v>41</v>
      </c>
      <c r="H22" s="28"/>
      <c r="I22" s="28"/>
      <c r="J22" s="28"/>
      <c r="K22" s="28"/>
    </row>
    <row r="23" spans="1:11" ht="14.5" x14ac:dyDescent="0.35">
      <c r="A23" s="28"/>
      <c r="B23" s="28"/>
      <c r="C23" s="28"/>
      <c r="D23" s="28"/>
      <c r="E23" s="28"/>
      <c r="F23" s="2"/>
      <c r="G23" s="28"/>
      <c r="H23" s="28"/>
      <c r="I23" s="28"/>
      <c r="J23" s="28"/>
      <c r="K23" s="28"/>
    </row>
    <row r="24" spans="1:11" ht="22.5" customHeight="1" x14ac:dyDescent="0.35">
      <c r="A24" s="31"/>
      <c r="B24" s="31"/>
      <c r="C24" s="31"/>
      <c r="D24" s="31"/>
      <c r="E24" s="31"/>
      <c r="F24" s="31"/>
      <c r="G24" s="31" t="s">
        <v>42</v>
      </c>
      <c r="H24" s="31"/>
      <c r="I24" s="2"/>
      <c r="J24" s="31"/>
      <c r="K24" s="28"/>
    </row>
    <row r="25" spans="1:11" ht="16.5" customHeight="1" x14ac:dyDescent="0.35">
      <c r="A25" s="31"/>
      <c r="B25" s="31"/>
      <c r="C25" s="31"/>
      <c r="D25" s="31"/>
      <c r="E25" s="31"/>
      <c r="F25" s="31"/>
      <c r="G25" s="31"/>
      <c r="H25" s="64" t="s">
        <v>43</v>
      </c>
      <c r="I25" s="64"/>
      <c r="J25" s="64"/>
      <c r="K25" s="28"/>
    </row>
    <row r="26" spans="1:11" ht="14.5" x14ac:dyDescent="0.35">
      <c r="A26" s="31"/>
      <c r="B26" s="31"/>
      <c r="C26" s="31"/>
      <c r="D26" s="31"/>
      <c r="E26" s="31"/>
      <c r="F26" s="31"/>
      <c r="G26" s="31"/>
      <c r="H26" s="31" t="s">
        <v>44</v>
      </c>
      <c r="I26" s="2"/>
      <c r="J26" s="31"/>
      <c r="K26" s="28"/>
    </row>
    <row r="27" spans="1:11" ht="14.5" x14ac:dyDescent="0.35">
      <c r="A27" s="32" t="s">
        <v>45</v>
      </c>
      <c r="B27" s="32"/>
      <c r="C27" s="32"/>
      <c r="D27" s="32"/>
      <c r="E27" s="32"/>
      <c r="F27" s="32"/>
      <c r="G27" s="32"/>
      <c r="H27" s="32"/>
      <c r="I27" s="32"/>
      <c r="J27" s="32"/>
      <c r="K27"/>
    </row>
    <row r="28" spans="1:11" ht="14.5" x14ac:dyDescent="0.35">
      <c r="A28" s="32"/>
      <c r="B28" s="32"/>
      <c r="C28" s="32"/>
      <c r="D28" s="32"/>
      <c r="E28" s="32"/>
      <c r="F28" s="32"/>
      <c r="G28" s="32"/>
      <c r="H28" s="32"/>
      <c r="I28" s="32"/>
      <c r="J28" s="32"/>
      <c r="K28"/>
    </row>
    <row r="29" spans="1:11" ht="13" x14ac:dyDescent="0.3">
      <c r="A29" s="32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>
      <selection activeCell="L12" sqref="L12:P16"/>
    </sheetView>
  </sheetViews>
  <sheetFormatPr defaultRowHeight="11.5" x14ac:dyDescent="0.25"/>
  <cols>
    <col min="1" max="1" width="5.26953125" style="1" customWidth="1"/>
    <col min="2" max="2" width="13.7265625" style="1" customWidth="1"/>
    <col min="3" max="3" width="12.54296875" style="1" customWidth="1"/>
    <col min="4" max="4" width="13.453125" style="1" customWidth="1"/>
    <col min="5" max="5" width="11" style="1" customWidth="1"/>
    <col min="6" max="6" width="15.453125" style="1" customWidth="1"/>
    <col min="7" max="7" width="14.54296875" style="1" customWidth="1"/>
    <col min="8" max="8" width="13.26953125" style="1" customWidth="1"/>
    <col min="9" max="9" width="14.54296875" style="1" customWidth="1"/>
    <col min="10" max="10" width="17.179687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3.7265625" style="1" customWidth="1"/>
    <col min="259" max="259" width="12.54296875" style="1" customWidth="1"/>
    <col min="260" max="260" width="13.453125" style="1" customWidth="1"/>
    <col min="261" max="261" width="11" style="1" customWidth="1"/>
    <col min="262" max="262" width="15.453125" style="1" customWidth="1"/>
    <col min="263" max="263" width="14.54296875" style="1" customWidth="1"/>
    <col min="264" max="264" width="13.26953125" style="1" customWidth="1"/>
    <col min="265" max="265" width="14.54296875" style="1" customWidth="1"/>
    <col min="266" max="266" width="17.179687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3.7265625" style="1" customWidth="1"/>
    <col min="515" max="515" width="12.54296875" style="1" customWidth="1"/>
    <col min="516" max="516" width="13.453125" style="1" customWidth="1"/>
    <col min="517" max="517" width="11" style="1" customWidth="1"/>
    <col min="518" max="518" width="15.453125" style="1" customWidth="1"/>
    <col min="519" max="519" width="14.54296875" style="1" customWidth="1"/>
    <col min="520" max="520" width="13.26953125" style="1" customWidth="1"/>
    <col min="521" max="521" width="14.54296875" style="1" customWidth="1"/>
    <col min="522" max="522" width="17.179687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3.7265625" style="1" customWidth="1"/>
    <col min="771" max="771" width="12.54296875" style="1" customWidth="1"/>
    <col min="772" max="772" width="13.453125" style="1" customWidth="1"/>
    <col min="773" max="773" width="11" style="1" customWidth="1"/>
    <col min="774" max="774" width="15.453125" style="1" customWidth="1"/>
    <col min="775" max="775" width="14.54296875" style="1" customWidth="1"/>
    <col min="776" max="776" width="13.26953125" style="1" customWidth="1"/>
    <col min="777" max="777" width="14.54296875" style="1" customWidth="1"/>
    <col min="778" max="778" width="17.179687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3.7265625" style="1" customWidth="1"/>
    <col min="1027" max="1027" width="12.54296875" style="1" customWidth="1"/>
    <col min="1028" max="1028" width="13.453125" style="1" customWidth="1"/>
    <col min="1029" max="1029" width="11" style="1" customWidth="1"/>
    <col min="1030" max="1030" width="15.453125" style="1" customWidth="1"/>
    <col min="1031" max="1031" width="14.54296875" style="1" customWidth="1"/>
    <col min="1032" max="1032" width="13.26953125" style="1" customWidth="1"/>
    <col min="1033" max="1033" width="14.54296875" style="1" customWidth="1"/>
    <col min="1034" max="1034" width="17.179687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3.7265625" style="1" customWidth="1"/>
    <col min="1283" max="1283" width="12.54296875" style="1" customWidth="1"/>
    <col min="1284" max="1284" width="13.453125" style="1" customWidth="1"/>
    <col min="1285" max="1285" width="11" style="1" customWidth="1"/>
    <col min="1286" max="1286" width="15.453125" style="1" customWidth="1"/>
    <col min="1287" max="1287" width="14.54296875" style="1" customWidth="1"/>
    <col min="1288" max="1288" width="13.26953125" style="1" customWidth="1"/>
    <col min="1289" max="1289" width="14.54296875" style="1" customWidth="1"/>
    <col min="1290" max="1290" width="17.179687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3.7265625" style="1" customWidth="1"/>
    <col min="1539" max="1539" width="12.54296875" style="1" customWidth="1"/>
    <col min="1540" max="1540" width="13.453125" style="1" customWidth="1"/>
    <col min="1541" max="1541" width="11" style="1" customWidth="1"/>
    <col min="1542" max="1542" width="15.453125" style="1" customWidth="1"/>
    <col min="1543" max="1543" width="14.54296875" style="1" customWidth="1"/>
    <col min="1544" max="1544" width="13.26953125" style="1" customWidth="1"/>
    <col min="1545" max="1545" width="14.54296875" style="1" customWidth="1"/>
    <col min="1546" max="1546" width="17.179687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3.7265625" style="1" customWidth="1"/>
    <col min="1795" max="1795" width="12.54296875" style="1" customWidth="1"/>
    <col min="1796" max="1796" width="13.453125" style="1" customWidth="1"/>
    <col min="1797" max="1797" width="11" style="1" customWidth="1"/>
    <col min="1798" max="1798" width="15.453125" style="1" customWidth="1"/>
    <col min="1799" max="1799" width="14.54296875" style="1" customWidth="1"/>
    <col min="1800" max="1800" width="13.26953125" style="1" customWidth="1"/>
    <col min="1801" max="1801" width="14.54296875" style="1" customWidth="1"/>
    <col min="1802" max="1802" width="17.179687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3.7265625" style="1" customWidth="1"/>
    <col min="2051" max="2051" width="12.54296875" style="1" customWidth="1"/>
    <col min="2052" max="2052" width="13.453125" style="1" customWidth="1"/>
    <col min="2053" max="2053" width="11" style="1" customWidth="1"/>
    <col min="2054" max="2054" width="15.453125" style="1" customWidth="1"/>
    <col min="2055" max="2055" width="14.54296875" style="1" customWidth="1"/>
    <col min="2056" max="2056" width="13.26953125" style="1" customWidth="1"/>
    <col min="2057" max="2057" width="14.54296875" style="1" customWidth="1"/>
    <col min="2058" max="2058" width="17.179687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3.7265625" style="1" customWidth="1"/>
    <col min="2307" max="2307" width="12.54296875" style="1" customWidth="1"/>
    <col min="2308" max="2308" width="13.453125" style="1" customWidth="1"/>
    <col min="2309" max="2309" width="11" style="1" customWidth="1"/>
    <col min="2310" max="2310" width="15.453125" style="1" customWidth="1"/>
    <col min="2311" max="2311" width="14.54296875" style="1" customWidth="1"/>
    <col min="2312" max="2312" width="13.26953125" style="1" customWidth="1"/>
    <col min="2313" max="2313" width="14.54296875" style="1" customWidth="1"/>
    <col min="2314" max="2314" width="17.179687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3.7265625" style="1" customWidth="1"/>
    <col min="2563" max="2563" width="12.54296875" style="1" customWidth="1"/>
    <col min="2564" max="2564" width="13.453125" style="1" customWidth="1"/>
    <col min="2565" max="2565" width="11" style="1" customWidth="1"/>
    <col min="2566" max="2566" width="15.453125" style="1" customWidth="1"/>
    <col min="2567" max="2567" width="14.54296875" style="1" customWidth="1"/>
    <col min="2568" max="2568" width="13.26953125" style="1" customWidth="1"/>
    <col min="2569" max="2569" width="14.54296875" style="1" customWidth="1"/>
    <col min="2570" max="2570" width="17.179687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3.7265625" style="1" customWidth="1"/>
    <col min="2819" max="2819" width="12.54296875" style="1" customWidth="1"/>
    <col min="2820" max="2820" width="13.453125" style="1" customWidth="1"/>
    <col min="2821" max="2821" width="11" style="1" customWidth="1"/>
    <col min="2822" max="2822" width="15.453125" style="1" customWidth="1"/>
    <col min="2823" max="2823" width="14.54296875" style="1" customWidth="1"/>
    <col min="2824" max="2824" width="13.26953125" style="1" customWidth="1"/>
    <col min="2825" max="2825" width="14.54296875" style="1" customWidth="1"/>
    <col min="2826" max="2826" width="17.179687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3.7265625" style="1" customWidth="1"/>
    <col min="3075" max="3075" width="12.54296875" style="1" customWidth="1"/>
    <col min="3076" max="3076" width="13.453125" style="1" customWidth="1"/>
    <col min="3077" max="3077" width="11" style="1" customWidth="1"/>
    <col min="3078" max="3078" width="15.453125" style="1" customWidth="1"/>
    <col min="3079" max="3079" width="14.54296875" style="1" customWidth="1"/>
    <col min="3080" max="3080" width="13.26953125" style="1" customWidth="1"/>
    <col min="3081" max="3081" width="14.54296875" style="1" customWidth="1"/>
    <col min="3082" max="3082" width="17.179687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3.7265625" style="1" customWidth="1"/>
    <col min="3331" max="3331" width="12.54296875" style="1" customWidth="1"/>
    <col min="3332" max="3332" width="13.453125" style="1" customWidth="1"/>
    <col min="3333" max="3333" width="11" style="1" customWidth="1"/>
    <col min="3334" max="3334" width="15.453125" style="1" customWidth="1"/>
    <col min="3335" max="3335" width="14.54296875" style="1" customWidth="1"/>
    <col min="3336" max="3336" width="13.26953125" style="1" customWidth="1"/>
    <col min="3337" max="3337" width="14.54296875" style="1" customWidth="1"/>
    <col min="3338" max="3338" width="17.179687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3.7265625" style="1" customWidth="1"/>
    <col min="3587" max="3587" width="12.54296875" style="1" customWidth="1"/>
    <col min="3588" max="3588" width="13.453125" style="1" customWidth="1"/>
    <col min="3589" max="3589" width="11" style="1" customWidth="1"/>
    <col min="3590" max="3590" width="15.453125" style="1" customWidth="1"/>
    <col min="3591" max="3591" width="14.54296875" style="1" customWidth="1"/>
    <col min="3592" max="3592" width="13.26953125" style="1" customWidth="1"/>
    <col min="3593" max="3593" width="14.54296875" style="1" customWidth="1"/>
    <col min="3594" max="3594" width="17.179687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3.7265625" style="1" customWidth="1"/>
    <col min="3843" max="3843" width="12.54296875" style="1" customWidth="1"/>
    <col min="3844" max="3844" width="13.453125" style="1" customWidth="1"/>
    <col min="3845" max="3845" width="11" style="1" customWidth="1"/>
    <col min="3846" max="3846" width="15.453125" style="1" customWidth="1"/>
    <col min="3847" max="3847" width="14.54296875" style="1" customWidth="1"/>
    <col min="3848" max="3848" width="13.26953125" style="1" customWidth="1"/>
    <col min="3849" max="3849" width="14.54296875" style="1" customWidth="1"/>
    <col min="3850" max="3850" width="17.179687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3.7265625" style="1" customWidth="1"/>
    <col min="4099" max="4099" width="12.54296875" style="1" customWidth="1"/>
    <col min="4100" max="4100" width="13.453125" style="1" customWidth="1"/>
    <col min="4101" max="4101" width="11" style="1" customWidth="1"/>
    <col min="4102" max="4102" width="15.453125" style="1" customWidth="1"/>
    <col min="4103" max="4103" width="14.54296875" style="1" customWidth="1"/>
    <col min="4104" max="4104" width="13.26953125" style="1" customWidth="1"/>
    <col min="4105" max="4105" width="14.54296875" style="1" customWidth="1"/>
    <col min="4106" max="4106" width="17.179687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3.7265625" style="1" customWidth="1"/>
    <col min="4355" max="4355" width="12.54296875" style="1" customWidth="1"/>
    <col min="4356" max="4356" width="13.453125" style="1" customWidth="1"/>
    <col min="4357" max="4357" width="11" style="1" customWidth="1"/>
    <col min="4358" max="4358" width="15.453125" style="1" customWidth="1"/>
    <col min="4359" max="4359" width="14.54296875" style="1" customWidth="1"/>
    <col min="4360" max="4360" width="13.26953125" style="1" customWidth="1"/>
    <col min="4361" max="4361" width="14.54296875" style="1" customWidth="1"/>
    <col min="4362" max="4362" width="17.179687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3.7265625" style="1" customWidth="1"/>
    <col min="4611" max="4611" width="12.54296875" style="1" customWidth="1"/>
    <col min="4612" max="4612" width="13.453125" style="1" customWidth="1"/>
    <col min="4613" max="4613" width="11" style="1" customWidth="1"/>
    <col min="4614" max="4614" width="15.453125" style="1" customWidth="1"/>
    <col min="4615" max="4615" width="14.54296875" style="1" customWidth="1"/>
    <col min="4616" max="4616" width="13.26953125" style="1" customWidth="1"/>
    <col min="4617" max="4617" width="14.54296875" style="1" customWidth="1"/>
    <col min="4618" max="4618" width="17.179687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3.7265625" style="1" customWidth="1"/>
    <col min="4867" max="4867" width="12.54296875" style="1" customWidth="1"/>
    <col min="4868" max="4868" width="13.453125" style="1" customWidth="1"/>
    <col min="4869" max="4869" width="11" style="1" customWidth="1"/>
    <col min="4870" max="4870" width="15.453125" style="1" customWidth="1"/>
    <col min="4871" max="4871" width="14.54296875" style="1" customWidth="1"/>
    <col min="4872" max="4872" width="13.26953125" style="1" customWidth="1"/>
    <col min="4873" max="4873" width="14.54296875" style="1" customWidth="1"/>
    <col min="4874" max="4874" width="17.179687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3.7265625" style="1" customWidth="1"/>
    <col min="5123" max="5123" width="12.54296875" style="1" customWidth="1"/>
    <col min="5124" max="5124" width="13.453125" style="1" customWidth="1"/>
    <col min="5125" max="5125" width="11" style="1" customWidth="1"/>
    <col min="5126" max="5126" width="15.453125" style="1" customWidth="1"/>
    <col min="5127" max="5127" width="14.54296875" style="1" customWidth="1"/>
    <col min="5128" max="5128" width="13.26953125" style="1" customWidth="1"/>
    <col min="5129" max="5129" width="14.54296875" style="1" customWidth="1"/>
    <col min="5130" max="5130" width="17.179687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3.7265625" style="1" customWidth="1"/>
    <col min="5379" max="5379" width="12.54296875" style="1" customWidth="1"/>
    <col min="5380" max="5380" width="13.453125" style="1" customWidth="1"/>
    <col min="5381" max="5381" width="11" style="1" customWidth="1"/>
    <col min="5382" max="5382" width="15.453125" style="1" customWidth="1"/>
    <col min="5383" max="5383" width="14.54296875" style="1" customWidth="1"/>
    <col min="5384" max="5384" width="13.26953125" style="1" customWidth="1"/>
    <col min="5385" max="5385" width="14.54296875" style="1" customWidth="1"/>
    <col min="5386" max="5386" width="17.179687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3.7265625" style="1" customWidth="1"/>
    <col min="5635" max="5635" width="12.54296875" style="1" customWidth="1"/>
    <col min="5636" max="5636" width="13.453125" style="1" customWidth="1"/>
    <col min="5637" max="5637" width="11" style="1" customWidth="1"/>
    <col min="5638" max="5638" width="15.453125" style="1" customWidth="1"/>
    <col min="5639" max="5639" width="14.54296875" style="1" customWidth="1"/>
    <col min="5640" max="5640" width="13.26953125" style="1" customWidth="1"/>
    <col min="5641" max="5641" width="14.54296875" style="1" customWidth="1"/>
    <col min="5642" max="5642" width="17.179687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3.7265625" style="1" customWidth="1"/>
    <col min="5891" max="5891" width="12.54296875" style="1" customWidth="1"/>
    <col min="5892" max="5892" width="13.453125" style="1" customWidth="1"/>
    <col min="5893" max="5893" width="11" style="1" customWidth="1"/>
    <col min="5894" max="5894" width="15.453125" style="1" customWidth="1"/>
    <col min="5895" max="5895" width="14.54296875" style="1" customWidth="1"/>
    <col min="5896" max="5896" width="13.26953125" style="1" customWidth="1"/>
    <col min="5897" max="5897" width="14.54296875" style="1" customWidth="1"/>
    <col min="5898" max="5898" width="17.179687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3.7265625" style="1" customWidth="1"/>
    <col min="6147" max="6147" width="12.54296875" style="1" customWidth="1"/>
    <col min="6148" max="6148" width="13.453125" style="1" customWidth="1"/>
    <col min="6149" max="6149" width="11" style="1" customWidth="1"/>
    <col min="6150" max="6150" width="15.453125" style="1" customWidth="1"/>
    <col min="6151" max="6151" width="14.54296875" style="1" customWidth="1"/>
    <col min="6152" max="6152" width="13.26953125" style="1" customWidth="1"/>
    <col min="6153" max="6153" width="14.54296875" style="1" customWidth="1"/>
    <col min="6154" max="6154" width="17.179687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3.7265625" style="1" customWidth="1"/>
    <col min="6403" max="6403" width="12.54296875" style="1" customWidth="1"/>
    <col min="6404" max="6404" width="13.453125" style="1" customWidth="1"/>
    <col min="6405" max="6405" width="11" style="1" customWidth="1"/>
    <col min="6406" max="6406" width="15.453125" style="1" customWidth="1"/>
    <col min="6407" max="6407" width="14.54296875" style="1" customWidth="1"/>
    <col min="6408" max="6408" width="13.26953125" style="1" customWidth="1"/>
    <col min="6409" max="6409" width="14.54296875" style="1" customWidth="1"/>
    <col min="6410" max="6410" width="17.179687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3.7265625" style="1" customWidth="1"/>
    <col min="6659" max="6659" width="12.54296875" style="1" customWidth="1"/>
    <col min="6660" max="6660" width="13.453125" style="1" customWidth="1"/>
    <col min="6661" max="6661" width="11" style="1" customWidth="1"/>
    <col min="6662" max="6662" width="15.453125" style="1" customWidth="1"/>
    <col min="6663" max="6663" width="14.54296875" style="1" customWidth="1"/>
    <col min="6664" max="6664" width="13.26953125" style="1" customWidth="1"/>
    <col min="6665" max="6665" width="14.54296875" style="1" customWidth="1"/>
    <col min="6666" max="6666" width="17.179687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3.7265625" style="1" customWidth="1"/>
    <col min="6915" max="6915" width="12.54296875" style="1" customWidth="1"/>
    <col min="6916" max="6916" width="13.453125" style="1" customWidth="1"/>
    <col min="6917" max="6917" width="11" style="1" customWidth="1"/>
    <col min="6918" max="6918" width="15.453125" style="1" customWidth="1"/>
    <col min="6919" max="6919" width="14.54296875" style="1" customWidth="1"/>
    <col min="6920" max="6920" width="13.26953125" style="1" customWidth="1"/>
    <col min="6921" max="6921" width="14.54296875" style="1" customWidth="1"/>
    <col min="6922" max="6922" width="17.179687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3.7265625" style="1" customWidth="1"/>
    <col min="7171" max="7171" width="12.54296875" style="1" customWidth="1"/>
    <col min="7172" max="7172" width="13.453125" style="1" customWidth="1"/>
    <col min="7173" max="7173" width="11" style="1" customWidth="1"/>
    <col min="7174" max="7174" width="15.453125" style="1" customWidth="1"/>
    <col min="7175" max="7175" width="14.54296875" style="1" customWidth="1"/>
    <col min="7176" max="7176" width="13.26953125" style="1" customWidth="1"/>
    <col min="7177" max="7177" width="14.54296875" style="1" customWidth="1"/>
    <col min="7178" max="7178" width="17.179687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3.7265625" style="1" customWidth="1"/>
    <col min="7427" max="7427" width="12.54296875" style="1" customWidth="1"/>
    <col min="7428" max="7428" width="13.453125" style="1" customWidth="1"/>
    <col min="7429" max="7429" width="11" style="1" customWidth="1"/>
    <col min="7430" max="7430" width="15.453125" style="1" customWidth="1"/>
    <col min="7431" max="7431" width="14.54296875" style="1" customWidth="1"/>
    <col min="7432" max="7432" width="13.26953125" style="1" customWidth="1"/>
    <col min="7433" max="7433" width="14.54296875" style="1" customWidth="1"/>
    <col min="7434" max="7434" width="17.179687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3.7265625" style="1" customWidth="1"/>
    <col min="7683" max="7683" width="12.54296875" style="1" customWidth="1"/>
    <col min="7684" max="7684" width="13.453125" style="1" customWidth="1"/>
    <col min="7685" max="7685" width="11" style="1" customWidth="1"/>
    <col min="7686" max="7686" width="15.453125" style="1" customWidth="1"/>
    <col min="7687" max="7687" width="14.54296875" style="1" customWidth="1"/>
    <col min="7688" max="7688" width="13.26953125" style="1" customWidth="1"/>
    <col min="7689" max="7689" width="14.54296875" style="1" customWidth="1"/>
    <col min="7690" max="7690" width="17.179687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3.7265625" style="1" customWidth="1"/>
    <col min="7939" max="7939" width="12.54296875" style="1" customWidth="1"/>
    <col min="7940" max="7940" width="13.453125" style="1" customWidth="1"/>
    <col min="7941" max="7941" width="11" style="1" customWidth="1"/>
    <col min="7942" max="7942" width="15.453125" style="1" customWidth="1"/>
    <col min="7943" max="7943" width="14.54296875" style="1" customWidth="1"/>
    <col min="7944" max="7944" width="13.26953125" style="1" customWidth="1"/>
    <col min="7945" max="7945" width="14.54296875" style="1" customWidth="1"/>
    <col min="7946" max="7946" width="17.179687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3.7265625" style="1" customWidth="1"/>
    <col min="8195" max="8195" width="12.54296875" style="1" customWidth="1"/>
    <col min="8196" max="8196" width="13.453125" style="1" customWidth="1"/>
    <col min="8197" max="8197" width="11" style="1" customWidth="1"/>
    <col min="8198" max="8198" width="15.453125" style="1" customWidth="1"/>
    <col min="8199" max="8199" width="14.54296875" style="1" customWidth="1"/>
    <col min="8200" max="8200" width="13.26953125" style="1" customWidth="1"/>
    <col min="8201" max="8201" width="14.54296875" style="1" customWidth="1"/>
    <col min="8202" max="8202" width="17.179687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3.7265625" style="1" customWidth="1"/>
    <col min="8451" max="8451" width="12.54296875" style="1" customWidth="1"/>
    <col min="8452" max="8452" width="13.453125" style="1" customWidth="1"/>
    <col min="8453" max="8453" width="11" style="1" customWidth="1"/>
    <col min="8454" max="8454" width="15.453125" style="1" customWidth="1"/>
    <col min="8455" max="8455" width="14.54296875" style="1" customWidth="1"/>
    <col min="8456" max="8456" width="13.26953125" style="1" customWidth="1"/>
    <col min="8457" max="8457" width="14.54296875" style="1" customWidth="1"/>
    <col min="8458" max="8458" width="17.179687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3.7265625" style="1" customWidth="1"/>
    <col min="8707" max="8707" width="12.54296875" style="1" customWidth="1"/>
    <col min="8708" max="8708" width="13.453125" style="1" customWidth="1"/>
    <col min="8709" max="8709" width="11" style="1" customWidth="1"/>
    <col min="8710" max="8710" width="15.453125" style="1" customWidth="1"/>
    <col min="8711" max="8711" width="14.54296875" style="1" customWidth="1"/>
    <col min="8712" max="8712" width="13.26953125" style="1" customWidth="1"/>
    <col min="8713" max="8713" width="14.54296875" style="1" customWidth="1"/>
    <col min="8714" max="8714" width="17.179687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3.7265625" style="1" customWidth="1"/>
    <col min="8963" max="8963" width="12.54296875" style="1" customWidth="1"/>
    <col min="8964" max="8964" width="13.453125" style="1" customWidth="1"/>
    <col min="8965" max="8965" width="11" style="1" customWidth="1"/>
    <col min="8966" max="8966" width="15.453125" style="1" customWidth="1"/>
    <col min="8967" max="8967" width="14.54296875" style="1" customWidth="1"/>
    <col min="8968" max="8968" width="13.26953125" style="1" customWidth="1"/>
    <col min="8969" max="8969" width="14.54296875" style="1" customWidth="1"/>
    <col min="8970" max="8970" width="17.179687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3.7265625" style="1" customWidth="1"/>
    <col min="9219" max="9219" width="12.54296875" style="1" customWidth="1"/>
    <col min="9220" max="9220" width="13.453125" style="1" customWidth="1"/>
    <col min="9221" max="9221" width="11" style="1" customWidth="1"/>
    <col min="9222" max="9222" width="15.453125" style="1" customWidth="1"/>
    <col min="9223" max="9223" width="14.54296875" style="1" customWidth="1"/>
    <col min="9224" max="9224" width="13.26953125" style="1" customWidth="1"/>
    <col min="9225" max="9225" width="14.54296875" style="1" customWidth="1"/>
    <col min="9226" max="9226" width="17.179687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3.7265625" style="1" customWidth="1"/>
    <col min="9475" max="9475" width="12.54296875" style="1" customWidth="1"/>
    <col min="9476" max="9476" width="13.453125" style="1" customWidth="1"/>
    <col min="9477" max="9477" width="11" style="1" customWidth="1"/>
    <col min="9478" max="9478" width="15.453125" style="1" customWidth="1"/>
    <col min="9479" max="9479" width="14.54296875" style="1" customWidth="1"/>
    <col min="9480" max="9480" width="13.26953125" style="1" customWidth="1"/>
    <col min="9481" max="9481" width="14.54296875" style="1" customWidth="1"/>
    <col min="9482" max="9482" width="17.179687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3.7265625" style="1" customWidth="1"/>
    <col min="9731" max="9731" width="12.54296875" style="1" customWidth="1"/>
    <col min="9732" max="9732" width="13.453125" style="1" customWidth="1"/>
    <col min="9733" max="9733" width="11" style="1" customWidth="1"/>
    <col min="9734" max="9734" width="15.453125" style="1" customWidth="1"/>
    <col min="9735" max="9735" width="14.54296875" style="1" customWidth="1"/>
    <col min="9736" max="9736" width="13.26953125" style="1" customWidth="1"/>
    <col min="9737" max="9737" width="14.54296875" style="1" customWidth="1"/>
    <col min="9738" max="9738" width="17.179687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3.7265625" style="1" customWidth="1"/>
    <col min="9987" max="9987" width="12.54296875" style="1" customWidth="1"/>
    <col min="9988" max="9988" width="13.453125" style="1" customWidth="1"/>
    <col min="9989" max="9989" width="11" style="1" customWidth="1"/>
    <col min="9990" max="9990" width="15.453125" style="1" customWidth="1"/>
    <col min="9991" max="9991" width="14.54296875" style="1" customWidth="1"/>
    <col min="9992" max="9992" width="13.26953125" style="1" customWidth="1"/>
    <col min="9993" max="9993" width="14.54296875" style="1" customWidth="1"/>
    <col min="9994" max="9994" width="17.179687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3.7265625" style="1" customWidth="1"/>
    <col min="10243" max="10243" width="12.54296875" style="1" customWidth="1"/>
    <col min="10244" max="10244" width="13.453125" style="1" customWidth="1"/>
    <col min="10245" max="10245" width="11" style="1" customWidth="1"/>
    <col min="10246" max="10246" width="15.453125" style="1" customWidth="1"/>
    <col min="10247" max="10247" width="14.54296875" style="1" customWidth="1"/>
    <col min="10248" max="10248" width="13.26953125" style="1" customWidth="1"/>
    <col min="10249" max="10249" width="14.54296875" style="1" customWidth="1"/>
    <col min="10250" max="10250" width="17.179687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3.7265625" style="1" customWidth="1"/>
    <col min="10499" max="10499" width="12.54296875" style="1" customWidth="1"/>
    <col min="10500" max="10500" width="13.453125" style="1" customWidth="1"/>
    <col min="10501" max="10501" width="11" style="1" customWidth="1"/>
    <col min="10502" max="10502" width="15.453125" style="1" customWidth="1"/>
    <col min="10503" max="10503" width="14.54296875" style="1" customWidth="1"/>
    <col min="10504" max="10504" width="13.26953125" style="1" customWidth="1"/>
    <col min="10505" max="10505" width="14.54296875" style="1" customWidth="1"/>
    <col min="10506" max="10506" width="17.179687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3.7265625" style="1" customWidth="1"/>
    <col min="10755" max="10755" width="12.54296875" style="1" customWidth="1"/>
    <col min="10756" max="10756" width="13.453125" style="1" customWidth="1"/>
    <col min="10757" max="10757" width="11" style="1" customWidth="1"/>
    <col min="10758" max="10758" width="15.453125" style="1" customWidth="1"/>
    <col min="10759" max="10759" width="14.54296875" style="1" customWidth="1"/>
    <col min="10760" max="10760" width="13.26953125" style="1" customWidth="1"/>
    <col min="10761" max="10761" width="14.54296875" style="1" customWidth="1"/>
    <col min="10762" max="10762" width="17.179687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3.7265625" style="1" customWidth="1"/>
    <col min="11011" max="11011" width="12.54296875" style="1" customWidth="1"/>
    <col min="11012" max="11012" width="13.453125" style="1" customWidth="1"/>
    <col min="11013" max="11013" width="11" style="1" customWidth="1"/>
    <col min="11014" max="11014" width="15.453125" style="1" customWidth="1"/>
    <col min="11015" max="11015" width="14.54296875" style="1" customWidth="1"/>
    <col min="11016" max="11016" width="13.26953125" style="1" customWidth="1"/>
    <col min="11017" max="11017" width="14.54296875" style="1" customWidth="1"/>
    <col min="11018" max="11018" width="17.179687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3.7265625" style="1" customWidth="1"/>
    <col min="11267" max="11267" width="12.54296875" style="1" customWidth="1"/>
    <col min="11268" max="11268" width="13.453125" style="1" customWidth="1"/>
    <col min="11269" max="11269" width="11" style="1" customWidth="1"/>
    <col min="11270" max="11270" width="15.453125" style="1" customWidth="1"/>
    <col min="11271" max="11271" width="14.54296875" style="1" customWidth="1"/>
    <col min="11272" max="11272" width="13.26953125" style="1" customWidth="1"/>
    <col min="11273" max="11273" width="14.54296875" style="1" customWidth="1"/>
    <col min="11274" max="11274" width="17.179687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3.7265625" style="1" customWidth="1"/>
    <col min="11523" max="11523" width="12.54296875" style="1" customWidth="1"/>
    <col min="11524" max="11524" width="13.453125" style="1" customWidth="1"/>
    <col min="11525" max="11525" width="11" style="1" customWidth="1"/>
    <col min="11526" max="11526" width="15.453125" style="1" customWidth="1"/>
    <col min="11527" max="11527" width="14.54296875" style="1" customWidth="1"/>
    <col min="11528" max="11528" width="13.26953125" style="1" customWidth="1"/>
    <col min="11529" max="11529" width="14.54296875" style="1" customWidth="1"/>
    <col min="11530" max="11530" width="17.179687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3.7265625" style="1" customWidth="1"/>
    <col min="11779" max="11779" width="12.54296875" style="1" customWidth="1"/>
    <col min="11780" max="11780" width="13.453125" style="1" customWidth="1"/>
    <col min="11781" max="11781" width="11" style="1" customWidth="1"/>
    <col min="11782" max="11782" width="15.453125" style="1" customWidth="1"/>
    <col min="11783" max="11783" width="14.54296875" style="1" customWidth="1"/>
    <col min="11784" max="11784" width="13.26953125" style="1" customWidth="1"/>
    <col min="11785" max="11785" width="14.54296875" style="1" customWidth="1"/>
    <col min="11786" max="11786" width="17.179687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3.7265625" style="1" customWidth="1"/>
    <col min="12035" max="12035" width="12.54296875" style="1" customWidth="1"/>
    <col min="12036" max="12036" width="13.453125" style="1" customWidth="1"/>
    <col min="12037" max="12037" width="11" style="1" customWidth="1"/>
    <col min="12038" max="12038" width="15.453125" style="1" customWidth="1"/>
    <col min="12039" max="12039" width="14.54296875" style="1" customWidth="1"/>
    <col min="12040" max="12040" width="13.26953125" style="1" customWidth="1"/>
    <col min="12041" max="12041" width="14.54296875" style="1" customWidth="1"/>
    <col min="12042" max="12042" width="17.179687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3.7265625" style="1" customWidth="1"/>
    <col min="12291" max="12291" width="12.54296875" style="1" customWidth="1"/>
    <col min="12292" max="12292" width="13.453125" style="1" customWidth="1"/>
    <col min="12293" max="12293" width="11" style="1" customWidth="1"/>
    <col min="12294" max="12294" width="15.453125" style="1" customWidth="1"/>
    <col min="12295" max="12295" width="14.54296875" style="1" customWidth="1"/>
    <col min="12296" max="12296" width="13.26953125" style="1" customWidth="1"/>
    <col min="12297" max="12297" width="14.54296875" style="1" customWidth="1"/>
    <col min="12298" max="12298" width="17.179687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3.7265625" style="1" customWidth="1"/>
    <col min="12547" max="12547" width="12.54296875" style="1" customWidth="1"/>
    <col min="12548" max="12548" width="13.453125" style="1" customWidth="1"/>
    <col min="12549" max="12549" width="11" style="1" customWidth="1"/>
    <col min="12550" max="12550" width="15.453125" style="1" customWidth="1"/>
    <col min="12551" max="12551" width="14.54296875" style="1" customWidth="1"/>
    <col min="12552" max="12552" width="13.26953125" style="1" customWidth="1"/>
    <col min="12553" max="12553" width="14.54296875" style="1" customWidth="1"/>
    <col min="12554" max="12554" width="17.179687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3.7265625" style="1" customWidth="1"/>
    <col min="12803" max="12803" width="12.54296875" style="1" customWidth="1"/>
    <col min="12804" max="12804" width="13.453125" style="1" customWidth="1"/>
    <col min="12805" max="12805" width="11" style="1" customWidth="1"/>
    <col min="12806" max="12806" width="15.453125" style="1" customWidth="1"/>
    <col min="12807" max="12807" width="14.54296875" style="1" customWidth="1"/>
    <col min="12808" max="12808" width="13.26953125" style="1" customWidth="1"/>
    <col min="12809" max="12809" width="14.54296875" style="1" customWidth="1"/>
    <col min="12810" max="12810" width="17.179687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3.7265625" style="1" customWidth="1"/>
    <col min="13059" max="13059" width="12.54296875" style="1" customWidth="1"/>
    <col min="13060" max="13060" width="13.453125" style="1" customWidth="1"/>
    <col min="13061" max="13061" width="11" style="1" customWidth="1"/>
    <col min="13062" max="13062" width="15.453125" style="1" customWidth="1"/>
    <col min="13063" max="13063" width="14.54296875" style="1" customWidth="1"/>
    <col min="13064" max="13064" width="13.26953125" style="1" customWidth="1"/>
    <col min="13065" max="13065" width="14.54296875" style="1" customWidth="1"/>
    <col min="13066" max="13066" width="17.179687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3.7265625" style="1" customWidth="1"/>
    <col min="13315" max="13315" width="12.54296875" style="1" customWidth="1"/>
    <col min="13316" max="13316" width="13.453125" style="1" customWidth="1"/>
    <col min="13317" max="13317" width="11" style="1" customWidth="1"/>
    <col min="13318" max="13318" width="15.453125" style="1" customWidth="1"/>
    <col min="13319" max="13319" width="14.54296875" style="1" customWidth="1"/>
    <col min="13320" max="13320" width="13.26953125" style="1" customWidth="1"/>
    <col min="13321" max="13321" width="14.54296875" style="1" customWidth="1"/>
    <col min="13322" max="13322" width="17.179687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3.7265625" style="1" customWidth="1"/>
    <col min="13571" max="13571" width="12.54296875" style="1" customWidth="1"/>
    <col min="13572" max="13572" width="13.453125" style="1" customWidth="1"/>
    <col min="13573" max="13573" width="11" style="1" customWidth="1"/>
    <col min="13574" max="13574" width="15.453125" style="1" customWidth="1"/>
    <col min="13575" max="13575" width="14.54296875" style="1" customWidth="1"/>
    <col min="13576" max="13576" width="13.26953125" style="1" customWidth="1"/>
    <col min="13577" max="13577" width="14.54296875" style="1" customWidth="1"/>
    <col min="13578" max="13578" width="17.179687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3.7265625" style="1" customWidth="1"/>
    <col min="13827" max="13827" width="12.54296875" style="1" customWidth="1"/>
    <col min="13828" max="13828" width="13.453125" style="1" customWidth="1"/>
    <col min="13829" max="13829" width="11" style="1" customWidth="1"/>
    <col min="13830" max="13830" width="15.453125" style="1" customWidth="1"/>
    <col min="13831" max="13831" width="14.54296875" style="1" customWidth="1"/>
    <col min="13832" max="13832" width="13.26953125" style="1" customWidth="1"/>
    <col min="13833" max="13833" width="14.54296875" style="1" customWidth="1"/>
    <col min="13834" max="13834" width="17.179687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3.7265625" style="1" customWidth="1"/>
    <col min="14083" max="14083" width="12.54296875" style="1" customWidth="1"/>
    <col min="14084" max="14084" width="13.453125" style="1" customWidth="1"/>
    <col min="14085" max="14085" width="11" style="1" customWidth="1"/>
    <col min="14086" max="14086" width="15.453125" style="1" customWidth="1"/>
    <col min="14087" max="14087" width="14.54296875" style="1" customWidth="1"/>
    <col min="14088" max="14088" width="13.26953125" style="1" customWidth="1"/>
    <col min="14089" max="14089" width="14.54296875" style="1" customWidth="1"/>
    <col min="14090" max="14090" width="17.179687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3.7265625" style="1" customWidth="1"/>
    <col min="14339" max="14339" width="12.54296875" style="1" customWidth="1"/>
    <col min="14340" max="14340" width="13.453125" style="1" customWidth="1"/>
    <col min="14341" max="14341" width="11" style="1" customWidth="1"/>
    <col min="14342" max="14342" width="15.453125" style="1" customWidth="1"/>
    <col min="14343" max="14343" width="14.54296875" style="1" customWidth="1"/>
    <col min="14344" max="14344" width="13.26953125" style="1" customWidth="1"/>
    <col min="14345" max="14345" width="14.54296875" style="1" customWidth="1"/>
    <col min="14346" max="14346" width="17.179687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3.7265625" style="1" customWidth="1"/>
    <col min="14595" max="14595" width="12.54296875" style="1" customWidth="1"/>
    <col min="14596" max="14596" width="13.453125" style="1" customWidth="1"/>
    <col min="14597" max="14597" width="11" style="1" customWidth="1"/>
    <col min="14598" max="14598" width="15.453125" style="1" customWidth="1"/>
    <col min="14599" max="14599" width="14.54296875" style="1" customWidth="1"/>
    <col min="14600" max="14600" width="13.26953125" style="1" customWidth="1"/>
    <col min="14601" max="14601" width="14.54296875" style="1" customWidth="1"/>
    <col min="14602" max="14602" width="17.179687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3.7265625" style="1" customWidth="1"/>
    <col min="14851" max="14851" width="12.54296875" style="1" customWidth="1"/>
    <col min="14852" max="14852" width="13.453125" style="1" customWidth="1"/>
    <col min="14853" max="14853" width="11" style="1" customWidth="1"/>
    <col min="14854" max="14854" width="15.453125" style="1" customWidth="1"/>
    <col min="14855" max="14855" width="14.54296875" style="1" customWidth="1"/>
    <col min="14856" max="14856" width="13.26953125" style="1" customWidth="1"/>
    <col min="14857" max="14857" width="14.54296875" style="1" customWidth="1"/>
    <col min="14858" max="14858" width="17.179687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3.7265625" style="1" customWidth="1"/>
    <col min="15107" max="15107" width="12.54296875" style="1" customWidth="1"/>
    <col min="15108" max="15108" width="13.453125" style="1" customWidth="1"/>
    <col min="15109" max="15109" width="11" style="1" customWidth="1"/>
    <col min="15110" max="15110" width="15.453125" style="1" customWidth="1"/>
    <col min="15111" max="15111" width="14.54296875" style="1" customWidth="1"/>
    <col min="15112" max="15112" width="13.26953125" style="1" customWidth="1"/>
    <col min="15113" max="15113" width="14.54296875" style="1" customWidth="1"/>
    <col min="15114" max="15114" width="17.179687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3.7265625" style="1" customWidth="1"/>
    <col min="15363" max="15363" width="12.54296875" style="1" customWidth="1"/>
    <col min="15364" max="15364" width="13.453125" style="1" customWidth="1"/>
    <col min="15365" max="15365" width="11" style="1" customWidth="1"/>
    <col min="15366" max="15366" width="15.453125" style="1" customWidth="1"/>
    <col min="15367" max="15367" width="14.54296875" style="1" customWidth="1"/>
    <col min="15368" max="15368" width="13.26953125" style="1" customWidth="1"/>
    <col min="15369" max="15369" width="14.54296875" style="1" customWidth="1"/>
    <col min="15370" max="15370" width="17.179687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3.7265625" style="1" customWidth="1"/>
    <col min="15619" max="15619" width="12.54296875" style="1" customWidth="1"/>
    <col min="15620" max="15620" width="13.453125" style="1" customWidth="1"/>
    <col min="15621" max="15621" width="11" style="1" customWidth="1"/>
    <col min="15622" max="15622" width="15.453125" style="1" customWidth="1"/>
    <col min="15623" max="15623" width="14.54296875" style="1" customWidth="1"/>
    <col min="15624" max="15624" width="13.26953125" style="1" customWidth="1"/>
    <col min="15625" max="15625" width="14.54296875" style="1" customWidth="1"/>
    <col min="15626" max="15626" width="17.179687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3.7265625" style="1" customWidth="1"/>
    <col min="15875" max="15875" width="12.54296875" style="1" customWidth="1"/>
    <col min="15876" max="15876" width="13.453125" style="1" customWidth="1"/>
    <col min="15877" max="15877" width="11" style="1" customWidth="1"/>
    <col min="15878" max="15878" width="15.453125" style="1" customWidth="1"/>
    <col min="15879" max="15879" width="14.54296875" style="1" customWidth="1"/>
    <col min="15880" max="15880" width="13.26953125" style="1" customWidth="1"/>
    <col min="15881" max="15881" width="14.54296875" style="1" customWidth="1"/>
    <col min="15882" max="15882" width="17.179687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3.7265625" style="1" customWidth="1"/>
    <col min="16131" max="16131" width="12.54296875" style="1" customWidth="1"/>
    <col min="16132" max="16132" width="13.453125" style="1" customWidth="1"/>
    <col min="16133" max="16133" width="11" style="1" customWidth="1"/>
    <col min="16134" max="16134" width="15.453125" style="1" customWidth="1"/>
    <col min="16135" max="16135" width="14.54296875" style="1" customWidth="1"/>
    <col min="16136" max="16136" width="13.26953125" style="1" customWidth="1"/>
    <col min="16137" max="16137" width="14.54296875" style="1" customWidth="1"/>
    <col min="16138" max="16138" width="17.179687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4" ht="14" x14ac:dyDescent="0.3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4" ht="14" x14ac:dyDescent="0.3">
      <c r="A2" s="66" t="s">
        <v>1</v>
      </c>
      <c r="B2" s="66"/>
      <c r="C2" s="66"/>
      <c r="D2" s="66"/>
      <c r="E2" s="66"/>
      <c r="F2" s="66"/>
      <c r="G2" s="66"/>
      <c r="H2" s="66"/>
      <c r="I2" s="66"/>
      <c r="J2" s="66"/>
      <c r="K2" s="66"/>
    </row>
    <row r="3" spans="1:14" ht="14" x14ac:dyDescent="0.3">
      <c r="A3" s="66" t="s">
        <v>2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4" ht="14" x14ac:dyDescent="0.3">
      <c r="A4" s="67" t="s">
        <v>3</v>
      </c>
      <c r="B4" s="67"/>
      <c r="C4" s="67"/>
      <c r="D4" s="67"/>
      <c r="E4" s="67"/>
      <c r="F4" s="67"/>
      <c r="G4" s="67"/>
      <c r="H4" s="67"/>
      <c r="I4" s="67"/>
      <c r="J4" s="67"/>
      <c r="K4" s="67"/>
    </row>
    <row r="5" spans="1:14" ht="14" x14ac:dyDescent="0.3">
      <c r="A5" s="68" t="s">
        <v>46</v>
      </c>
      <c r="B5" s="68"/>
      <c r="C5" s="68"/>
      <c r="D5" s="68"/>
      <c r="E5" s="68"/>
      <c r="F5" s="68"/>
      <c r="G5" s="68"/>
      <c r="H5" s="68"/>
      <c r="I5" s="68"/>
      <c r="J5" s="68"/>
      <c r="K5" s="68"/>
    </row>
    <row r="6" spans="1:14" ht="14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4" ht="22.5" customHeight="1" x14ac:dyDescent="0.3">
      <c r="A7" s="77" t="s">
        <v>47</v>
      </c>
      <c r="B7" s="77"/>
      <c r="C7" s="77"/>
      <c r="D7" s="77"/>
      <c r="E7" s="77"/>
      <c r="F7" s="77"/>
      <c r="G7" s="77"/>
      <c r="H7" s="77"/>
      <c r="I7" s="77"/>
      <c r="J7" s="77"/>
      <c r="K7" s="77"/>
    </row>
    <row r="8" spans="1:14" ht="22.5" customHeight="1" x14ac:dyDescent="0.35">
      <c r="A8" s="3" t="s">
        <v>6</v>
      </c>
      <c r="B8" s="4"/>
      <c r="C8" s="3" t="s">
        <v>72</v>
      </c>
      <c r="D8" s="4"/>
      <c r="E8" s="3" t="s">
        <v>8</v>
      </c>
      <c r="F8" s="5"/>
      <c r="G8" s="6"/>
      <c r="H8" s="7"/>
      <c r="I8" s="7"/>
      <c r="J8" s="3" t="s">
        <v>9</v>
      </c>
      <c r="K8" s="5"/>
    </row>
    <row r="9" spans="1:14" ht="24" customHeight="1" x14ac:dyDescent="0.35">
      <c r="A9" s="70" t="s">
        <v>10</v>
      </c>
      <c r="B9" s="70"/>
      <c r="C9" s="71" t="s">
        <v>73</v>
      </c>
      <c r="D9" s="72"/>
      <c r="E9" s="8" t="s">
        <v>12</v>
      </c>
      <c r="F9" s="9"/>
      <c r="G9" s="73" t="s">
        <v>74</v>
      </c>
      <c r="H9" s="74"/>
      <c r="I9" s="74"/>
      <c r="J9" s="75"/>
      <c r="K9" s="4"/>
    </row>
    <row r="10" spans="1:14" ht="70" x14ac:dyDescent="0.25">
      <c r="A10" s="10" t="s">
        <v>14</v>
      </c>
      <c r="B10" s="10" t="s">
        <v>15</v>
      </c>
      <c r="C10" s="11" t="s">
        <v>16</v>
      </c>
      <c r="D10" s="11" t="s">
        <v>17</v>
      </c>
      <c r="E10" s="11" t="s">
        <v>18</v>
      </c>
      <c r="F10" s="11" t="s">
        <v>19</v>
      </c>
      <c r="G10" s="11" t="s">
        <v>20</v>
      </c>
      <c r="H10" s="11" t="s">
        <v>21</v>
      </c>
      <c r="I10" s="11" t="s">
        <v>22</v>
      </c>
      <c r="J10" s="11" t="s">
        <v>23</v>
      </c>
      <c r="K10" s="11" t="s">
        <v>24</v>
      </c>
    </row>
    <row r="11" spans="1:14" ht="16.5" customHeight="1" x14ac:dyDescent="0.35">
      <c r="A11" s="7" t="s">
        <v>25</v>
      </c>
      <c r="B11" s="7" t="s">
        <v>26</v>
      </c>
      <c r="C11" s="7" t="s">
        <v>27</v>
      </c>
      <c r="D11" s="7" t="s">
        <v>28</v>
      </c>
      <c r="E11" s="7" t="s">
        <v>29</v>
      </c>
      <c r="F11" s="7" t="s">
        <v>30</v>
      </c>
      <c r="G11" s="7" t="s">
        <v>31</v>
      </c>
      <c r="H11" s="7" t="s">
        <v>32</v>
      </c>
      <c r="I11" s="7" t="s">
        <v>33</v>
      </c>
      <c r="J11" s="12" t="s">
        <v>34</v>
      </c>
      <c r="K11" s="12" t="s">
        <v>35</v>
      </c>
    </row>
    <row r="12" spans="1:14" ht="28" x14ac:dyDescent="0.3">
      <c r="A12" s="13">
        <v>1</v>
      </c>
      <c r="B12" s="14" t="s">
        <v>36</v>
      </c>
      <c r="C12" s="15">
        <v>1653100000</v>
      </c>
      <c r="D12" s="16">
        <v>20582883.93</v>
      </c>
      <c r="E12" s="17">
        <v>1.7270000000000001</v>
      </c>
      <c r="F12" s="16">
        <f>(C12*0.5)/12</f>
        <v>68879166.666666672</v>
      </c>
      <c r="G12" s="16">
        <f>D12*E12</f>
        <v>35546640.547109999</v>
      </c>
      <c r="H12" s="16">
        <f>G12*(1/100)</f>
        <v>355466.40547110001</v>
      </c>
      <c r="I12" s="16">
        <f>G12-H12</f>
        <v>35191174.141638897</v>
      </c>
      <c r="J12" s="16">
        <f>F12+I12</f>
        <v>104070340.80830556</v>
      </c>
      <c r="K12" s="16">
        <f>F12+G12</f>
        <v>104425807.21377668</v>
      </c>
      <c r="L12" s="18"/>
      <c r="M12" s="18"/>
      <c r="N12" s="18"/>
    </row>
    <row r="13" spans="1:14" ht="14" x14ac:dyDescent="0.3">
      <c r="A13" s="7"/>
      <c r="B13" s="3"/>
      <c r="C13" s="3"/>
      <c r="D13" s="3"/>
      <c r="E13" s="19"/>
      <c r="F13" s="20"/>
      <c r="G13" s="21"/>
      <c r="H13" s="21"/>
      <c r="I13" s="21"/>
      <c r="J13" s="22"/>
      <c r="K13" s="20"/>
      <c r="L13" s="18"/>
      <c r="M13" s="18"/>
      <c r="N13" s="18"/>
    </row>
    <row r="14" spans="1:14" ht="9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3"/>
      <c r="M14" s="24"/>
      <c r="N14" s="18"/>
    </row>
    <row r="15" spans="1:14" ht="16.5" customHeight="1" x14ac:dyDescent="0.35">
      <c r="A15" s="2"/>
      <c r="B15" s="2"/>
      <c r="C15" s="76" t="s">
        <v>37</v>
      </c>
      <c r="D15" s="76"/>
      <c r="E15" s="76"/>
      <c r="F15" s="26">
        <f>ROUND(J12,0)</f>
        <v>104070341</v>
      </c>
      <c r="G15" s="27"/>
      <c r="H15" s="28"/>
      <c r="I15" s="2"/>
      <c r="J15" s="2"/>
      <c r="K15" s="2"/>
    </row>
    <row r="16" spans="1:14" ht="14.5" x14ac:dyDescent="0.35">
      <c r="A16" s="2"/>
      <c r="B16" s="2"/>
      <c r="C16" s="25"/>
      <c r="D16" s="25"/>
      <c r="E16" s="25"/>
      <c r="F16" s="2" t="s">
        <v>75</v>
      </c>
      <c r="G16" s="28"/>
      <c r="H16" s="2"/>
      <c r="I16" s="2"/>
      <c r="J16" s="2"/>
      <c r="K16" s="2"/>
    </row>
    <row r="17" spans="1:11" ht="7.5" customHeight="1" x14ac:dyDescent="0.35">
      <c r="A17" s="2"/>
      <c r="B17" s="2"/>
      <c r="C17" s="2"/>
      <c r="D17" s="2"/>
      <c r="E17" s="29"/>
      <c r="F17" s="2"/>
      <c r="G17" s="28"/>
      <c r="H17" s="2"/>
      <c r="I17" s="2"/>
      <c r="J17" s="2"/>
      <c r="K17" s="2"/>
    </row>
    <row r="18" spans="1:11" ht="17.25" customHeight="1" x14ac:dyDescent="0.35">
      <c r="A18" s="2"/>
      <c r="B18" s="2"/>
      <c r="C18" s="76" t="s">
        <v>39</v>
      </c>
      <c r="D18" s="76"/>
      <c r="E18" s="76"/>
      <c r="F18" s="26">
        <f>ROUND(K12,0)</f>
        <v>104425807</v>
      </c>
      <c r="G18" s="30"/>
      <c r="H18" s="28"/>
      <c r="I18" s="30"/>
      <c r="J18" s="2"/>
      <c r="K18" s="2"/>
    </row>
    <row r="19" spans="1:11" ht="14.5" x14ac:dyDescent="0.35">
      <c r="A19" s="2"/>
      <c r="B19" s="2"/>
      <c r="C19" s="2"/>
      <c r="D19" s="2"/>
      <c r="E19" s="2"/>
      <c r="F19" s="2" t="s">
        <v>76</v>
      </c>
      <c r="G19" s="28"/>
      <c r="H19" s="2"/>
      <c r="I19" s="2"/>
      <c r="J19" s="2"/>
      <c r="K19" s="2"/>
    </row>
    <row r="20" spans="1:11" ht="3.75" customHeight="1" x14ac:dyDescent="0.3">
      <c r="A20" s="2"/>
      <c r="B20" s="2"/>
      <c r="C20" s="2"/>
      <c r="D20" s="2"/>
      <c r="E20" s="2"/>
      <c r="F20" s="2"/>
      <c r="G20" s="29"/>
      <c r="H20" s="2"/>
      <c r="I20" s="2"/>
      <c r="J20" s="2"/>
      <c r="K20" s="2"/>
    </row>
    <row r="21" spans="1:11" ht="6.75" customHeight="1" x14ac:dyDescent="0.35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</row>
    <row r="22" spans="1:11" ht="12.75" customHeight="1" x14ac:dyDescent="0.35">
      <c r="A22" s="28"/>
      <c r="B22" s="28"/>
      <c r="C22" s="28"/>
      <c r="D22" s="28"/>
      <c r="E22" s="28"/>
      <c r="F22" s="28"/>
      <c r="G22" s="2" t="s">
        <v>41</v>
      </c>
      <c r="H22" s="28"/>
      <c r="I22" s="28"/>
      <c r="J22" s="28"/>
      <c r="K22" s="28"/>
    </row>
    <row r="23" spans="1:11" ht="14.5" x14ac:dyDescent="0.35">
      <c r="A23" s="28"/>
      <c r="B23" s="28"/>
      <c r="C23" s="28"/>
      <c r="D23" s="28"/>
      <c r="E23" s="28"/>
      <c r="F23" s="2"/>
      <c r="G23" s="28"/>
      <c r="H23" s="28"/>
      <c r="I23" s="28"/>
      <c r="J23" s="28"/>
      <c r="K23" s="28"/>
    </row>
    <row r="24" spans="1:11" ht="22.5" customHeight="1" x14ac:dyDescent="0.35">
      <c r="A24" s="31"/>
      <c r="B24" s="31"/>
      <c r="C24" s="31"/>
      <c r="D24" s="31"/>
      <c r="E24" s="31"/>
      <c r="F24" s="31"/>
      <c r="G24" s="31" t="s">
        <v>42</v>
      </c>
      <c r="H24" s="31"/>
      <c r="I24" s="2"/>
      <c r="J24" s="31"/>
      <c r="K24" s="28"/>
    </row>
    <row r="25" spans="1:11" ht="16.5" customHeight="1" x14ac:dyDescent="0.35">
      <c r="A25" s="31"/>
      <c r="B25" s="31"/>
      <c r="C25" s="31"/>
      <c r="D25" s="31"/>
      <c r="E25" s="31"/>
      <c r="F25" s="31"/>
      <c r="G25" s="31"/>
      <c r="H25" s="64" t="s">
        <v>43</v>
      </c>
      <c r="I25" s="64"/>
      <c r="J25" s="64"/>
      <c r="K25" s="28"/>
    </row>
    <row r="26" spans="1:11" ht="14.5" x14ac:dyDescent="0.35">
      <c r="A26" s="31"/>
      <c r="B26" s="31"/>
      <c r="C26" s="31"/>
      <c r="D26" s="31"/>
      <c r="E26" s="31"/>
      <c r="F26" s="31"/>
      <c r="G26" s="31"/>
      <c r="H26" s="31" t="s">
        <v>44</v>
      </c>
      <c r="I26" s="2"/>
      <c r="J26" s="31"/>
      <c r="K26" s="28"/>
    </row>
    <row r="27" spans="1:11" ht="14.5" x14ac:dyDescent="0.35">
      <c r="A27" s="32" t="s">
        <v>45</v>
      </c>
      <c r="B27" s="32"/>
      <c r="C27" s="32"/>
      <c r="D27" s="32"/>
      <c r="E27" s="32"/>
      <c r="F27" s="32"/>
      <c r="G27" s="32"/>
      <c r="H27" s="32"/>
      <c r="I27" s="32"/>
      <c r="J27" s="32"/>
      <c r="K27"/>
    </row>
    <row r="28" spans="1:11" ht="14.5" x14ac:dyDescent="0.35">
      <c r="A28" s="32"/>
      <c r="B28" s="32"/>
      <c r="C28" s="32"/>
      <c r="D28" s="32"/>
      <c r="E28" s="32"/>
      <c r="F28" s="32"/>
      <c r="G28" s="32"/>
      <c r="H28" s="32"/>
      <c r="I28" s="32"/>
      <c r="J28" s="32"/>
      <c r="K28"/>
    </row>
    <row r="29" spans="1:11" ht="13" x14ac:dyDescent="0.3">
      <c r="A29" s="32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opLeftCell="B1" workbookViewId="0">
      <selection activeCell="L12" sqref="L12:Q17"/>
    </sheetView>
  </sheetViews>
  <sheetFormatPr defaultRowHeight="11.5" x14ac:dyDescent="0.25"/>
  <cols>
    <col min="1" max="1" width="5.26953125" style="1" customWidth="1"/>
    <col min="2" max="2" width="13.7265625" style="1" customWidth="1"/>
    <col min="3" max="3" width="12.54296875" style="1" customWidth="1"/>
    <col min="4" max="4" width="13.453125" style="1" customWidth="1"/>
    <col min="5" max="5" width="11" style="1" customWidth="1"/>
    <col min="6" max="6" width="15.453125" style="1" customWidth="1"/>
    <col min="7" max="7" width="14.54296875" style="1" customWidth="1"/>
    <col min="8" max="8" width="13.26953125" style="1" customWidth="1"/>
    <col min="9" max="9" width="14.54296875" style="1" customWidth="1"/>
    <col min="10" max="10" width="17.179687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3.7265625" style="1" customWidth="1"/>
    <col min="259" max="259" width="12.54296875" style="1" customWidth="1"/>
    <col min="260" max="260" width="13.453125" style="1" customWidth="1"/>
    <col min="261" max="261" width="11" style="1" customWidth="1"/>
    <col min="262" max="262" width="15.453125" style="1" customWidth="1"/>
    <col min="263" max="263" width="14.54296875" style="1" customWidth="1"/>
    <col min="264" max="264" width="13.26953125" style="1" customWidth="1"/>
    <col min="265" max="265" width="14.54296875" style="1" customWidth="1"/>
    <col min="266" max="266" width="17.179687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3.7265625" style="1" customWidth="1"/>
    <col min="515" max="515" width="12.54296875" style="1" customWidth="1"/>
    <col min="516" max="516" width="13.453125" style="1" customWidth="1"/>
    <col min="517" max="517" width="11" style="1" customWidth="1"/>
    <col min="518" max="518" width="15.453125" style="1" customWidth="1"/>
    <col min="519" max="519" width="14.54296875" style="1" customWidth="1"/>
    <col min="520" max="520" width="13.26953125" style="1" customWidth="1"/>
    <col min="521" max="521" width="14.54296875" style="1" customWidth="1"/>
    <col min="522" max="522" width="17.179687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3.7265625" style="1" customWidth="1"/>
    <col min="771" max="771" width="12.54296875" style="1" customWidth="1"/>
    <col min="772" max="772" width="13.453125" style="1" customWidth="1"/>
    <col min="773" max="773" width="11" style="1" customWidth="1"/>
    <col min="774" max="774" width="15.453125" style="1" customWidth="1"/>
    <col min="775" max="775" width="14.54296875" style="1" customWidth="1"/>
    <col min="776" max="776" width="13.26953125" style="1" customWidth="1"/>
    <col min="777" max="777" width="14.54296875" style="1" customWidth="1"/>
    <col min="778" max="778" width="17.179687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3.7265625" style="1" customWidth="1"/>
    <col min="1027" max="1027" width="12.54296875" style="1" customWidth="1"/>
    <col min="1028" max="1028" width="13.453125" style="1" customWidth="1"/>
    <col min="1029" max="1029" width="11" style="1" customWidth="1"/>
    <col min="1030" max="1030" width="15.453125" style="1" customWidth="1"/>
    <col min="1031" max="1031" width="14.54296875" style="1" customWidth="1"/>
    <col min="1032" max="1032" width="13.26953125" style="1" customWidth="1"/>
    <col min="1033" max="1033" width="14.54296875" style="1" customWidth="1"/>
    <col min="1034" max="1034" width="17.179687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3.7265625" style="1" customWidth="1"/>
    <col min="1283" max="1283" width="12.54296875" style="1" customWidth="1"/>
    <col min="1284" max="1284" width="13.453125" style="1" customWidth="1"/>
    <col min="1285" max="1285" width="11" style="1" customWidth="1"/>
    <col min="1286" max="1286" width="15.453125" style="1" customWidth="1"/>
    <col min="1287" max="1287" width="14.54296875" style="1" customWidth="1"/>
    <col min="1288" max="1288" width="13.26953125" style="1" customWidth="1"/>
    <col min="1289" max="1289" width="14.54296875" style="1" customWidth="1"/>
    <col min="1290" max="1290" width="17.179687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3.7265625" style="1" customWidth="1"/>
    <col min="1539" max="1539" width="12.54296875" style="1" customWidth="1"/>
    <col min="1540" max="1540" width="13.453125" style="1" customWidth="1"/>
    <col min="1541" max="1541" width="11" style="1" customWidth="1"/>
    <col min="1542" max="1542" width="15.453125" style="1" customWidth="1"/>
    <col min="1543" max="1543" width="14.54296875" style="1" customWidth="1"/>
    <col min="1544" max="1544" width="13.26953125" style="1" customWidth="1"/>
    <col min="1545" max="1545" width="14.54296875" style="1" customWidth="1"/>
    <col min="1546" max="1546" width="17.179687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3.7265625" style="1" customWidth="1"/>
    <col min="1795" max="1795" width="12.54296875" style="1" customWidth="1"/>
    <col min="1796" max="1796" width="13.453125" style="1" customWidth="1"/>
    <col min="1797" max="1797" width="11" style="1" customWidth="1"/>
    <col min="1798" max="1798" width="15.453125" style="1" customWidth="1"/>
    <col min="1799" max="1799" width="14.54296875" style="1" customWidth="1"/>
    <col min="1800" max="1800" width="13.26953125" style="1" customWidth="1"/>
    <col min="1801" max="1801" width="14.54296875" style="1" customWidth="1"/>
    <col min="1802" max="1802" width="17.179687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3.7265625" style="1" customWidth="1"/>
    <col min="2051" max="2051" width="12.54296875" style="1" customWidth="1"/>
    <col min="2052" max="2052" width="13.453125" style="1" customWidth="1"/>
    <col min="2053" max="2053" width="11" style="1" customWidth="1"/>
    <col min="2054" max="2054" width="15.453125" style="1" customWidth="1"/>
    <col min="2055" max="2055" width="14.54296875" style="1" customWidth="1"/>
    <col min="2056" max="2056" width="13.26953125" style="1" customWidth="1"/>
    <col min="2057" max="2057" width="14.54296875" style="1" customWidth="1"/>
    <col min="2058" max="2058" width="17.179687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3.7265625" style="1" customWidth="1"/>
    <col min="2307" max="2307" width="12.54296875" style="1" customWidth="1"/>
    <col min="2308" max="2308" width="13.453125" style="1" customWidth="1"/>
    <col min="2309" max="2309" width="11" style="1" customWidth="1"/>
    <col min="2310" max="2310" width="15.453125" style="1" customWidth="1"/>
    <col min="2311" max="2311" width="14.54296875" style="1" customWidth="1"/>
    <col min="2312" max="2312" width="13.26953125" style="1" customWidth="1"/>
    <col min="2313" max="2313" width="14.54296875" style="1" customWidth="1"/>
    <col min="2314" max="2314" width="17.179687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3.7265625" style="1" customWidth="1"/>
    <col min="2563" max="2563" width="12.54296875" style="1" customWidth="1"/>
    <col min="2564" max="2564" width="13.453125" style="1" customWidth="1"/>
    <col min="2565" max="2565" width="11" style="1" customWidth="1"/>
    <col min="2566" max="2566" width="15.453125" style="1" customWidth="1"/>
    <col min="2567" max="2567" width="14.54296875" style="1" customWidth="1"/>
    <col min="2568" max="2568" width="13.26953125" style="1" customWidth="1"/>
    <col min="2569" max="2569" width="14.54296875" style="1" customWidth="1"/>
    <col min="2570" max="2570" width="17.179687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3.7265625" style="1" customWidth="1"/>
    <col min="2819" max="2819" width="12.54296875" style="1" customWidth="1"/>
    <col min="2820" max="2820" width="13.453125" style="1" customWidth="1"/>
    <col min="2821" max="2821" width="11" style="1" customWidth="1"/>
    <col min="2822" max="2822" width="15.453125" style="1" customWidth="1"/>
    <col min="2823" max="2823" width="14.54296875" style="1" customWidth="1"/>
    <col min="2824" max="2824" width="13.26953125" style="1" customWidth="1"/>
    <col min="2825" max="2825" width="14.54296875" style="1" customWidth="1"/>
    <col min="2826" max="2826" width="17.179687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3.7265625" style="1" customWidth="1"/>
    <col min="3075" max="3075" width="12.54296875" style="1" customWidth="1"/>
    <col min="3076" max="3076" width="13.453125" style="1" customWidth="1"/>
    <col min="3077" max="3077" width="11" style="1" customWidth="1"/>
    <col min="3078" max="3078" width="15.453125" style="1" customWidth="1"/>
    <col min="3079" max="3079" width="14.54296875" style="1" customWidth="1"/>
    <col min="3080" max="3080" width="13.26953125" style="1" customWidth="1"/>
    <col min="3081" max="3081" width="14.54296875" style="1" customWidth="1"/>
    <col min="3082" max="3082" width="17.179687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3.7265625" style="1" customWidth="1"/>
    <col min="3331" max="3331" width="12.54296875" style="1" customWidth="1"/>
    <col min="3332" max="3332" width="13.453125" style="1" customWidth="1"/>
    <col min="3333" max="3333" width="11" style="1" customWidth="1"/>
    <col min="3334" max="3334" width="15.453125" style="1" customWidth="1"/>
    <col min="3335" max="3335" width="14.54296875" style="1" customWidth="1"/>
    <col min="3336" max="3336" width="13.26953125" style="1" customWidth="1"/>
    <col min="3337" max="3337" width="14.54296875" style="1" customWidth="1"/>
    <col min="3338" max="3338" width="17.179687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3.7265625" style="1" customWidth="1"/>
    <col min="3587" max="3587" width="12.54296875" style="1" customWidth="1"/>
    <col min="3588" max="3588" width="13.453125" style="1" customWidth="1"/>
    <col min="3589" max="3589" width="11" style="1" customWidth="1"/>
    <col min="3590" max="3590" width="15.453125" style="1" customWidth="1"/>
    <col min="3591" max="3591" width="14.54296875" style="1" customWidth="1"/>
    <col min="3592" max="3592" width="13.26953125" style="1" customWidth="1"/>
    <col min="3593" max="3593" width="14.54296875" style="1" customWidth="1"/>
    <col min="3594" max="3594" width="17.179687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3.7265625" style="1" customWidth="1"/>
    <col min="3843" max="3843" width="12.54296875" style="1" customWidth="1"/>
    <col min="3844" max="3844" width="13.453125" style="1" customWidth="1"/>
    <col min="3845" max="3845" width="11" style="1" customWidth="1"/>
    <col min="3846" max="3846" width="15.453125" style="1" customWidth="1"/>
    <col min="3847" max="3847" width="14.54296875" style="1" customWidth="1"/>
    <col min="3848" max="3848" width="13.26953125" style="1" customWidth="1"/>
    <col min="3849" max="3849" width="14.54296875" style="1" customWidth="1"/>
    <col min="3850" max="3850" width="17.179687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3.7265625" style="1" customWidth="1"/>
    <col min="4099" max="4099" width="12.54296875" style="1" customWidth="1"/>
    <col min="4100" max="4100" width="13.453125" style="1" customWidth="1"/>
    <col min="4101" max="4101" width="11" style="1" customWidth="1"/>
    <col min="4102" max="4102" width="15.453125" style="1" customWidth="1"/>
    <col min="4103" max="4103" width="14.54296875" style="1" customWidth="1"/>
    <col min="4104" max="4104" width="13.26953125" style="1" customWidth="1"/>
    <col min="4105" max="4105" width="14.54296875" style="1" customWidth="1"/>
    <col min="4106" max="4106" width="17.179687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3.7265625" style="1" customWidth="1"/>
    <col min="4355" max="4355" width="12.54296875" style="1" customWidth="1"/>
    <col min="4356" max="4356" width="13.453125" style="1" customWidth="1"/>
    <col min="4357" max="4357" width="11" style="1" customWidth="1"/>
    <col min="4358" max="4358" width="15.453125" style="1" customWidth="1"/>
    <col min="4359" max="4359" width="14.54296875" style="1" customWidth="1"/>
    <col min="4360" max="4360" width="13.26953125" style="1" customWidth="1"/>
    <col min="4361" max="4361" width="14.54296875" style="1" customWidth="1"/>
    <col min="4362" max="4362" width="17.179687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3.7265625" style="1" customWidth="1"/>
    <col min="4611" max="4611" width="12.54296875" style="1" customWidth="1"/>
    <col min="4612" max="4612" width="13.453125" style="1" customWidth="1"/>
    <col min="4613" max="4613" width="11" style="1" customWidth="1"/>
    <col min="4614" max="4614" width="15.453125" style="1" customWidth="1"/>
    <col min="4615" max="4615" width="14.54296875" style="1" customWidth="1"/>
    <col min="4616" max="4616" width="13.26953125" style="1" customWidth="1"/>
    <col min="4617" max="4617" width="14.54296875" style="1" customWidth="1"/>
    <col min="4618" max="4618" width="17.179687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3.7265625" style="1" customWidth="1"/>
    <col min="4867" max="4867" width="12.54296875" style="1" customWidth="1"/>
    <col min="4868" max="4868" width="13.453125" style="1" customWidth="1"/>
    <col min="4869" max="4869" width="11" style="1" customWidth="1"/>
    <col min="4870" max="4870" width="15.453125" style="1" customWidth="1"/>
    <col min="4871" max="4871" width="14.54296875" style="1" customWidth="1"/>
    <col min="4872" max="4872" width="13.26953125" style="1" customWidth="1"/>
    <col min="4873" max="4873" width="14.54296875" style="1" customWidth="1"/>
    <col min="4874" max="4874" width="17.179687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3.7265625" style="1" customWidth="1"/>
    <col min="5123" max="5123" width="12.54296875" style="1" customWidth="1"/>
    <col min="5124" max="5124" width="13.453125" style="1" customWidth="1"/>
    <col min="5125" max="5125" width="11" style="1" customWidth="1"/>
    <col min="5126" max="5126" width="15.453125" style="1" customWidth="1"/>
    <col min="5127" max="5127" width="14.54296875" style="1" customWidth="1"/>
    <col min="5128" max="5128" width="13.26953125" style="1" customWidth="1"/>
    <col min="5129" max="5129" width="14.54296875" style="1" customWidth="1"/>
    <col min="5130" max="5130" width="17.179687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3.7265625" style="1" customWidth="1"/>
    <col min="5379" max="5379" width="12.54296875" style="1" customWidth="1"/>
    <col min="5380" max="5380" width="13.453125" style="1" customWidth="1"/>
    <col min="5381" max="5381" width="11" style="1" customWidth="1"/>
    <col min="5382" max="5382" width="15.453125" style="1" customWidth="1"/>
    <col min="5383" max="5383" width="14.54296875" style="1" customWidth="1"/>
    <col min="5384" max="5384" width="13.26953125" style="1" customWidth="1"/>
    <col min="5385" max="5385" width="14.54296875" style="1" customWidth="1"/>
    <col min="5386" max="5386" width="17.179687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3.7265625" style="1" customWidth="1"/>
    <col min="5635" max="5635" width="12.54296875" style="1" customWidth="1"/>
    <col min="5636" max="5636" width="13.453125" style="1" customWidth="1"/>
    <col min="5637" max="5637" width="11" style="1" customWidth="1"/>
    <col min="5638" max="5638" width="15.453125" style="1" customWidth="1"/>
    <col min="5639" max="5639" width="14.54296875" style="1" customWidth="1"/>
    <col min="5640" max="5640" width="13.26953125" style="1" customWidth="1"/>
    <col min="5641" max="5641" width="14.54296875" style="1" customWidth="1"/>
    <col min="5642" max="5642" width="17.179687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3.7265625" style="1" customWidth="1"/>
    <col min="5891" max="5891" width="12.54296875" style="1" customWidth="1"/>
    <col min="5892" max="5892" width="13.453125" style="1" customWidth="1"/>
    <col min="5893" max="5893" width="11" style="1" customWidth="1"/>
    <col min="5894" max="5894" width="15.453125" style="1" customWidth="1"/>
    <col min="5895" max="5895" width="14.54296875" style="1" customWidth="1"/>
    <col min="5896" max="5896" width="13.26953125" style="1" customWidth="1"/>
    <col min="5897" max="5897" width="14.54296875" style="1" customWidth="1"/>
    <col min="5898" max="5898" width="17.179687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3.7265625" style="1" customWidth="1"/>
    <col min="6147" max="6147" width="12.54296875" style="1" customWidth="1"/>
    <col min="6148" max="6148" width="13.453125" style="1" customWidth="1"/>
    <col min="6149" max="6149" width="11" style="1" customWidth="1"/>
    <col min="6150" max="6150" width="15.453125" style="1" customWidth="1"/>
    <col min="6151" max="6151" width="14.54296875" style="1" customWidth="1"/>
    <col min="6152" max="6152" width="13.26953125" style="1" customWidth="1"/>
    <col min="6153" max="6153" width="14.54296875" style="1" customWidth="1"/>
    <col min="6154" max="6154" width="17.179687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3.7265625" style="1" customWidth="1"/>
    <col min="6403" max="6403" width="12.54296875" style="1" customWidth="1"/>
    <col min="6404" max="6404" width="13.453125" style="1" customWidth="1"/>
    <col min="6405" max="6405" width="11" style="1" customWidth="1"/>
    <col min="6406" max="6406" width="15.453125" style="1" customWidth="1"/>
    <col min="6407" max="6407" width="14.54296875" style="1" customWidth="1"/>
    <col min="6408" max="6408" width="13.26953125" style="1" customWidth="1"/>
    <col min="6409" max="6409" width="14.54296875" style="1" customWidth="1"/>
    <col min="6410" max="6410" width="17.179687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3.7265625" style="1" customWidth="1"/>
    <col min="6659" max="6659" width="12.54296875" style="1" customWidth="1"/>
    <col min="6660" max="6660" width="13.453125" style="1" customWidth="1"/>
    <col min="6661" max="6661" width="11" style="1" customWidth="1"/>
    <col min="6662" max="6662" width="15.453125" style="1" customWidth="1"/>
    <col min="6663" max="6663" width="14.54296875" style="1" customWidth="1"/>
    <col min="6664" max="6664" width="13.26953125" style="1" customWidth="1"/>
    <col min="6665" max="6665" width="14.54296875" style="1" customWidth="1"/>
    <col min="6666" max="6666" width="17.179687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3.7265625" style="1" customWidth="1"/>
    <col min="6915" max="6915" width="12.54296875" style="1" customWidth="1"/>
    <col min="6916" max="6916" width="13.453125" style="1" customWidth="1"/>
    <col min="6917" max="6917" width="11" style="1" customWidth="1"/>
    <col min="6918" max="6918" width="15.453125" style="1" customWidth="1"/>
    <col min="6919" max="6919" width="14.54296875" style="1" customWidth="1"/>
    <col min="6920" max="6920" width="13.26953125" style="1" customWidth="1"/>
    <col min="6921" max="6921" width="14.54296875" style="1" customWidth="1"/>
    <col min="6922" max="6922" width="17.179687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3.7265625" style="1" customWidth="1"/>
    <col min="7171" max="7171" width="12.54296875" style="1" customWidth="1"/>
    <col min="7172" max="7172" width="13.453125" style="1" customWidth="1"/>
    <col min="7173" max="7173" width="11" style="1" customWidth="1"/>
    <col min="7174" max="7174" width="15.453125" style="1" customWidth="1"/>
    <col min="7175" max="7175" width="14.54296875" style="1" customWidth="1"/>
    <col min="7176" max="7176" width="13.26953125" style="1" customWidth="1"/>
    <col min="7177" max="7177" width="14.54296875" style="1" customWidth="1"/>
    <col min="7178" max="7178" width="17.179687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3.7265625" style="1" customWidth="1"/>
    <col min="7427" max="7427" width="12.54296875" style="1" customWidth="1"/>
    <col min="7428" max="7428" width="13.453125" style="1" customWidth="1"/>
    <col min="7429" max="7429" width="11" style="1" customWidth="1"/>
    <col min="7430" max="7430" width="15.453125" style="1" customWidth="1"/>
    <col min="7431" max="7431" width="14.54296875" style="1" customWidth="1"/>
    <col min="7432" max="7432" width="13.26953125" style="1" customWidth="1"/>
    <col min="7433" max="7433" width="14.54296875" style="1" customWidth="1"/>
    <col min="7434" max="7434" width="17.179687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3.7265625" style="1" customWidth="1"/>
    <col min="7683" max="7683" width="12.54296875" style="1" customWidth="1"/>
    <col min="7684" max="7684" width="13.453125" style="1" customWidth="1"/>
    <col min="7685" max="7685" width="11" style="1" customWidth="1"/>
    <col min="7686" max="7686" width="15.453125" style="1" customWidth="1"/>
    <col min="7687" max="7687" width="14.54296875" style="1" customWidth="1"/>
    <col min="7688" max="7688" width="13.26953125" style="1" customWidth="1"/>
    <col min="7689" max="7689" width="14.54296875" style="1" customWidth="1"/>
    <col min="7690" max="7690" width="17.179687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3.7265625" style="1" customWidth="1"/>
    <col min="7939" max="7939" width="12.54296875" style="1" customWidth="1"/>
    <col min="7940" max="7940" width="13.453125" style="1" customWidth="1"/>
    <col min="7941" max="7941" width="11" style="1" customWidth="1"/>
    <col min="7942" max="7942" width="15.453125" style="1" customWidth="1"/>
    <col min="7943" max="7943" width="14.54296875" style="1" customWidth="1"/>
    <col min="7944" max="7944" width="13.26953125" style="1" customWidth="1"/>
    <col min="7945" max="7945" width="14.54296875" style="1" customWidth="1"/>
    <col min="7946" max="7946" width="17.179687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3.7265625" style="1" customWidth="1"/>
    <col min="8195" max="8195" width="12.54296875" style="1" customWidth="1"/>
    <col min="8196" max="8196" width="13.453125" style="1" customWidth="1"/>
    <col min="8197" max="8197" width="11" style="1" customWidth="1"/>
    <col min="8198" max="8198" width="15.453125" style="1" customWidth="1"/>
    <col min="8199" max="8199" width="14.54296875" style="1" customWidth="1"/>
    <col min="8200" max="8200" width="13.26953125" style="1" customWidth="1"/>
    <col min="8201" max="8201" width="14.54296875" style="1" customWidth="1"/>
    <col min="8202" max="8202" width="17.179687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3.7265625" style="1" customWidth="1"/>
    <col min="8451" max="8451" width="12.54296875" style="1" customWidth="1"/>
    <col min="8452" max="8452" width="13.453125" style="1" customWidth="1"/>
    <col min="8453" max="8453" width="11" style="1" customWidth="1"/>
    <col min="8454" max="8454" width="15.453125" style="1" customWidth="1"/>
    <col min="8455" max="8455" width="14.54296875" style="1" customWidth="1"/>
    <col min="8456" max="8456" width="13.26953125" style="1" customWidth="1"/>
    <col min="8457" max="8457" width="14.54296875" style="1" customWidth="1"/>
    <col min="8458" max="8458" width="17.179687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3.7265625" style="1" customWidth="1"/>
    <col min="8707" max="8707" width="12.54296875" style="1" customWidth="1"/>
    <col min="8708" max="8708" width="13.453125" style="1" customWidth="1"/>
    <col min="8709" max="8709" width="11" style="1" customWidth="1"/>
    <col min="8710" max="8710" width="15.453125" style="1" customWidth="1"/>
    <col min="8711" max="8711" width="14.54296875" style="1" customWidth="1"/>
    <col min="8712" max="8712" width="13.26953125" style="1" customWidth="1"/>
    <col min="8713" max="8713" width="14.54296875" style="1" customWidth="1"/>
    <col min="8714" max="8714" width="17.179687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3.7265625" style="1" customWidth="1"/>
    <col min="8963" max="8963" width="12.54296875" style="1" customWidth="1"/>
    <col min="8964" max="8964" width="13.453125" style="1" customWidth="1"/>
    <col min="8965" max="8965" width="11" style="1" customWidth="1"/>
    <col min="8966" max="8966" width="15.453125" style="1" customWidth="1"/>
    <col min="8967" max="8967" width="14.54296875" style="1" customWidth="1"/>
    <col min="8968" max="8968" width="13.26953125" style="1" customWidth="1"/>
    <col min="8969" max="8969" width="14.54296875" style="1" customWidth="1"/>
    <col min="8970" max="8970" width="17.179687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3.7265625" style="1" customWidth="1"/>
    <col min="9219" max="9219" width="12.54296875" style="1" customWidth="1"/>
    <col min="9220" max="9220" width="13.453125" style="1" customWidth="1"/>
    <col min="9221" max="9221" width="11" style="1" customWidth="1"/>
    <col min="9222" max="9222" width="15.453125" style="1" customWidth="1"/>
    <col min="9223" max="9223" width="14.54296875" style="1" customWidth="1"/>
    <col min="9224" max="9224" width="13.26953125" style="1" customWidth="1"/>
    <col min="9225" max="9225" width="14.54296875" style="1" customWidth="1"/>
    <col min="9226" max="9226" width="17.179687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3.7265625" style="1" customWidth="1"/>
    <col min="9475" max="9475" width="12.54296875" style="1" customWidth="1"/>
    <col min="9476" max="9476" width="13.453125" style="1" customWidth="1"/>
    <col min="9477" max="9477" width="11" style="1" customWidth="1"/>
    <col min="9478" max="9478" width="15.453125" style="1" customWidth="1"/>
    <col min="9479" max="9479" width="14.54296875" style="1" customWidth="1"/>
    <col min="9480" max="9480" width="13.26953125" style="1" customWidth="1"/>
    <col min="9481" max="9481" width="14.54296875" style="1" customWidth="1"/>
    <col min="9482" max="9482" width="17.179687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3.7265625" style="1" customWidth="1"/>
    <col min="9731" max="9731" width="12.54296875" style="1" customWidth="1"/>
    <col min="9732" max="9732" width="13.453125" style="1" customWidth="1"/>
    <col min="9733" max="9733" width="11" style="1" customWidth="1"/>
    <col min="9734" max="9734" width="15.453125" style="1" customWidth="1"/>
    <col min="9735" max="9735" width="14.54296875" style="1" customWidth="1"/>
    <col min="9736" max="9736" width="13.26953125" style="1" customWidth="1"/>
    <col min="9737" max="9737" width="14.54296875" style="1" customWidth="1"/>
    <col min="9738" max="9738" width="17.179687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3.7265625" style="1" customWidth="1"/>
    <col min="9987" max="9987" width="12.54296875" style="1" customWidth="1"/>
    <col min="9988" max="9988" width="13.453125" style="1" customWidth="1"/>
    <col min="9989" max="9989" width="11" style="1" customWidth="1"/>
    <col min="9990" max="9990" width="15.453125" style="1" customWidth="1"/>
    <col min="9991" max="9991" width="14.54296875" style="1" customWidth="1"/>
    <col min="9992" max="9992" width="13.26953125" style="1" customWidth="1"/>
    <col min="9993" max="9993" width="14.54296875" style="1" customWidth="1"/>
    <col min="9994" max="9994" width="17.179687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3.7265625" style="1" customWidth="1"/>
    <col min="10243" max="10243" width="12.54296875" style="1" customWidth="1"/>
    <col min="10244" max="10244" width="13.453125" style="1" customWidth="1"/>
    <col min="10245" max="10245" width="11" style="1" customWidth="1"/>
    <col min="10246" max="10246" width="15.453125" style="1" customWidth="1"/>
    <col min="10247" max="10247" width="14.54296875" style="1" customWidth="1"/>
    <col min="10248" max="10248" width="13.26953125" style="1" customWidth="1"/>
    <col min="10249" max="10249" width="14.54296875" style="1" customWidth="1"/>
    <col min="10250" max="10250" width="17.179687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3.7265625" style="1" customWidth="1"/>
    <col min="10499" max="10499" width="12.54296875" style="1" customWidth="1"/>
    <col min="10500" max="10500" width="13.453125" style="1" customWidth="1"/>
    <col min="10501" max="10501" width="11" style="1" customWidth="1"/>
    <col min="10502" max="10502" width="15.453125" style="1" customWidth="1"/>
    <col min="10503" max="10503" width="14.54296875" style="1" customWidth="1"/>
    <col min="10504" max="10504" width="13.26953125" style="1" customWidth="1"/>
    <col min="10505" max="10505" width="14.54296875" style="1" customWidth="1"/>
    <col min="10506" max="10506" width="17.179687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3.7265625" style="1" customWidth="1"/>
    <col min="10755" max="10755" width="12.54296875" style="1" customWidth="1"/>
    <col min="10756" max="10756" width="13.453125" style="1" customWidth="1"/>
    <col min="10757" max="10757" width="11" style="1" customWidth="1"/>
    <col min="10758" max="10758" width="15.453125" style="1" customWidth="1"/>
    <col min="10759" max="10759" width="14.54296875" style="1" customWidth="1"/>
    <col min="10760" max="10760" width="13.26953125" style="1" customWidth="1"/>
    <col min="10761" max="10761" width="14.54296875" style="1" customWidth="1"/>
    <col min="10762" max="10762" width="17.179687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3.7265625" style="1" customWidth="1"/>
    <col min="11011" max="11011" width="12.54296875" style="1" customWidth="1"/>
    <col min="11012" max="11012" width="13.453125" style="1" customWidth="1"/>
    <col min="11013" max="11013" width="11" style="1" customWidth="1"/>
    <col min="11014" max="11014" width="15.453125" style="1" customWidth="1"/>
    <col min="11015" max="11015" width="14.54296875" style="1" customWidth="1"/>
    <col min="11016" max="11016" width="13.26953125" style="1" customWidth="1"/>
    <col min="11017" max="11017" width="14.54296875" style="1" customWidth="1"/>
    <col min="11018" max="11018" width="17.179687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3.7265625" style="1" customWidth="1"/>
    <col min="11267" max="11267" width="12.54296875" style="1" customWidth="1"/>
    <col min="11268" max="11268" width="13.453125" style="1" customWidth="1"/>
    <col min="11269" max="11269" width="11" style="1" customWidth="1"/>
    <col min="11270" max="11270" width="15.453125" style="1" customWidth="1"/>
    <col min="11271" max="11271" width="14.54296875" style="1" customWidth="1"/>
    <col min="11272" max="11272" width="13.26953125" style="1" customWidth="1"/>
    <col min="11273" max="11273" width="14.54296875" style="1" customWidth="1"/>
    <col min="11274" max="11274" width="17.179687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3.7265625" style="1" customWidth="1"/>
    <col min="11523" max="11523" width="12.54296875" style="1" customWidth="1"/>
    <col min="11524" max="11524" width="13.453125" style="1" customWidth="1"/>
    <col min="11525" max="11525" width="11" style="1" customWidth="1"/>
    <col min="11526" max="11526" width="15.453125" style="1" customWidth="1"/>
    <col min="11527" max="11527" width="14.54296875" style="1" customWidth="1"/>
    <col min="11528" max="11528" width="13.26953125" style="1" customWidth="1"/>
    <col min="11529" max="11529" width="14.54296875" style="1" customWidth="1"/>
    <col min="11530" max="11530" width="17.179687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3.7265625" style="1" customWidth="1"/>
    <col min="11779" max="11779" width="12.54296875" style="1" customWidth="1"/>
    <col min="11780" max="11780" width="13.453125" style="1" customWidth="1"/>
    <col min="11781" max="11781" width="11" style="1" customWidth="1"/>
    <col min="11782" max="11782" width="15.453125" style="1" customWidth="1"/>
    <col min="11783" max="11783" width="14.54296875" style="1" customWidth="1"/>
    <col min="11784" max="11784" width="13.26953125" style="1" customWidth="1"/>
    <col min="11785" max="11785" width="14.54296875" style="1" customWidth="1"/>
    <col min="11786" max="11786" width="17.179687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3.7265625" style="1" customWidth="1"/>
    <col min="12035" max="12035" width="12.54296875" style="1" customWidth="1"/>
    <col min="12036" max="12036" width="13.453125" style="1" customWidth="1"/>
    <col min="12037" max="12037" width="11" style="1" customWidth="1"/>
    <col min="12038" max="12038" width="15.453125" style="1" customWidth="1"/>
    <col min="12039" max="12039" width="14.54296875" style="1" customWidth="1"/>
    <col min="12040" max="12040" width="13.26953125" style="1" customWidth="1"/>
    <col min="12041" max="12041" width="14.54296875" style="1" customWidth="1"/>
    <col min="12042" max="12042" width="17.179687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3.7265625" style="1" customWidth="1"/>
    <col min="12291" max="12291" width="12.54296875" style="1" customWidth="1"/>
    <col min="12292" max="12292" width="13.453125" style="1" customWidth="1"/>
    <col min="12293" max="12293" width="11" style="1" customWidth="1"/>
    <col min="12294" max="12294" width="15.453125" style="1" customWidth="1"/>
    <col min="12295" max="12295" width="14.54296875" style="1" customWidth="1"/>
    <col min="12296" max="12296" width="13.26953125" style="1" customWidth="1"/>
    <col min="12297" max="12297" width="14.54296875" style="1" customWidth="1"/>
    <col min="12298" max="12298" width="17.179687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3.7265625" style="1" customWidth="1"/>
    <col min="12547" max="12547" width="12.54296875" style="1" customWidth="1"/>
    <col min="12548" max="12548" width="13.453125" style="1" customWidth="1"/>
    <col min="12549" max="12549" width="11" style="1" customWidth="1"/>
    <col min="12550" max="12550" width="15.453125" style="1" customWidth="1"/>
    <col min="12551" max="12551" width="14.54296875" style="1" customWidth="1"/>
    <col min="12552" max="12552" width="13.26953125" style="1" customWidth="1"/>
    <col min="12553" max="12553" width="14.54296875" style="1" customWidth="1"/>
    <col min="12554" max="12554" width="17.179687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3.7265625" style="1" customWidth="1"/>
    <col min="12803" max="12803" width="12.54296875" style="1" customWidth="1"/>
    <col min="12804" max="12804" width="13.453125" style="1" customWidth="1"/>
    <col min="12805" max="12805" width="11" style="1" customWidth="1"/>
    <col min="12806" max="12806" width="15.453125" style="1" customWidth="1"/>
    <col min="12807" max="12807" width="14.54296875" style="1" customWidth="1"/>
    <col min="12808" max="12808" width="13.26953125" style="1" customWidth="1"/>
    <col min="12809" max="12809" width="14.54296875" style="1" customWidth="1"/>
    <col min="12810" max="12810" width="17.179687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3.7265625" style="1" customWidth="1"/>
    <col min="13059" max="13059" width="12.54296875" style="1" customWidth="1"/>
    <col min="13060" max="13060" width="13.453125" style="1" customWidth="1"/>
    <col min="13061" max="13061" width="11" style="1" customWidth="1"/>
    <col min="13062" max="13062" width="15.453125" style="1" customWidth="1"/>
    <col min="13063" max="13063" width="14.54296875" style="1" customWidth="1"/>
    <col min="13064" max="13064" width="13.26953125" style="1" customWidth="1"/>
    <col min="13065" max="13065" width="14.54296875" style="1" customWidth="1"/>
    <col min="13066" max="13066" width="17.179687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3.7265625" style="1" customWidth="1"/>
    <col min="13315" max="13315" width="12.54296875" style="1" customWidth="1"/>
    <col min="13316" max="13316" width="13.453125" style="1" customWidth="1"/>
    <col min="13317" max="13317" width="11" style="1" customWidth="1"/>
    <col min="13318" max="13318" width="15.453125" style="1" customWidth="1"/>
    <col min="13319" max="13319" width="14.54296875" style="1" customWidth="1"/>
    <col min="13320" max="13320" width="13.26953125" style="1" customWidth="1"/>
    <col min="13321" max="13321" width="14.54296875" style="1" customWidth="1"/>
    <col min="13322" max="13322" width="17.179687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3.7265625" style="1" customWidth="1"/>
    <col min="13571" max="13571" width="12.54296875" style="1" customWidth="1"/>
    <col min="13572" max="13572" width="13.453125" style="1" customWidth="1"/>
    <col min="13573" max="13573" width="11" style="1" customWidth="1"/>
    <col min="13574" max="13574" width="15.453125" style="1" customWidth="1"/>
    <col min="13575" max="13575" width="14.54296875" style="1" customWidth="1"/>
    <col min="13576" max="13576" width="13.26953125" style="1" customWidth="1"/>
    <col min="13577" max="13577" width="14.54296875" style="1" customWidth="1"/>
    <col min="13578" max="13578" width="17.179687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3.7265625" style="1" customWidth="1"/>
    <col min="13827" max="13827" width="12.54296875" style="1" customWidth="1"/>
    <col min="13828" max="13828" width="13.453125" style="1" customWidth="1"/>
    <col min="13829" max="13829" width="11" style="1" customWidth="1"/>
    <col min="13830" max="13830" width="15.453125" style="1" customWidth="1"/>
    <col min="13831" max="13831" width="14.54296875" style="1" customWidth="1"/>
    <col min="13832" max="13832" width="13.26953125" style="1" customWidth="1"/>
    <col min="13833" max="13833" width="14.54296875" style="1" customWidth="1"/>
    <col min="13834" max="13834" width="17.179687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3.7265625" style="1" customWidth="1"/>
    <col min="14083" max="14083" width="12.54296875" style="1" customWidth="1"/>
    <col min="14084" max="14084" width="13.453125" style="1" customWidth="1"/>
    <col min="14085" max="14085" width="11" style="1" customWidth="1"/>
    <col min="14086" max="14086" width="15.453125" style="1" customWidth="1"/>
    <col min="14087" max="14087" width="14.54296875" style="1" customWidth="1"/>
    <col min="14088" max="14088" width="13.26953125" style="1" customWidth="1"/>
    <col min="14089" max="14089" width="14.54296875" style="1" customWidth="1"/>
    <col min="14090" max="14090" width="17.179687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3.7265625" style="1" customWidth="1"/>
    <col min="14339" max="14339" width="12.54296875" style="1" customWidth="1"/>
    <col min="14340" max="14340" width="13.453125" style="1" customWidth="1"/>
    <col min="14341" max="14341" width="11" style="1" customWidth="1"/>
    <col min="14342" max="14342" width="15.453125" style="1" customWidth="1"/>
    <col min="14343" max="14343" width="14.54296875" style="1" customWidth="1"/>
    <col min="14344" max="14344" width="13.26953125" style="1" customWidth="1"/>
    <col min="14345" max="14345" width="14.54296875" style="1" customWidth="1"/>
    <col min="14346" max="14346" width="17.179687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3.7265625" style="1" customWidth="1"/>
    <col min="14595" max="14595" width="12.54296875" style="1" customWidth="1"/>
    <col min="14596" max="14596" width="13.453125" style="1" customWidth="1"/>
    <col min="14597" max="14597" width="11" style="1" customWidth="1"/>
    <col min="14598" max="14598" width="15.453125" style="1" customWidth="1"/>
    <col min="14599" max="14599" width="14.54296875" style="1" customWidth="1"/>
    <col min="14600" max="14600" width="13.26953125" style="1" customWidth="1"/>
    <col min="14601" max="14601" width="14.54296875" style="1" customWidth="1"/>
    <col min="14602" max="14602" width="17.179687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3.7265625" style="1" customWidth="1"/>
    <col min="14851" max="14851" width="12.54296875" style="1" customWidth="1"/>
    <col min="14852" max="14852" width="13.453125" style="1" customWidth="1"/>
    <col min="14853" max="14853" width="11" style="1" customWidth="1"/>
    <col min="14854" max="14854" width="15.453125" style="1" customWidth="1"/>
    <col min="14855" max="14855" width="14.54296875" style="1" customWidth="1"/>
    <col min="14856" max="14856" width="13.26953125" style="1" customWidth="1"/>
    <col min="14857" max="14857" width="14.54296875" style="1" customWidth="1"/>
    <col min="14858" max="14858" width="17.179687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3.7265625" style="1" customWidth="1"/>
    <col min="15107" max="15107" width="12.54296875" style="1" customWidth="1"/>
    <col min="15108" max="15108" width="13.453125" style="1" customWidth="1"/>
    <col min="15109" max="15109" width="11" style="1" customWidth="1"/>
    <col min="15110" max="15110" width="15.453125" style="1" customWidth="1"/>
    <col min="15111" max="15111" width="14.54296875" style="1" customWidth="1"/>
    <col min="15112" max="15112" width="13.26953125" style="1" customWidth="1"/>
    <col min="15113" max="15113" width="14.54296875" style="1" customWidth="1"/>
    <col min="15114" max="15114" width="17.179687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3.7265625" style="1" customWidth="1"/>
    <col min="15363" max="15363" width="12.54296875" style="1" customWidth="1"/>
    <col min="15364" max="15364" width="13.453125" style="1" customWidth="1"/>
    <col min="15365" max="15365" width="11" style="1" customWidth="1"/>
    <col min="15366" max="15366" width="15.453125" style="1" customWidth="1"/>
    <col min="15367" max="15367" width="14.54296875" style="1" customWidth="1"/>
    <col min="15368" max="15368" width="13.26953125" style="1" customWidth="1"/>
    <col min="15369" max="15369" width="14.54296875" style="1" customWidth="1"/>
    <col min="15370" max="15370" width="17.179687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3.7265625" style="1" customWidth="1"/>
    <col min="15619" max="15619" width="12.54296875" style="1" customWidth="1"/>
    <col min="15620" max="15620" width="13.453125" style="1" customWidth="1"/>
    <col min="15621" max="15621" width="11" style="1" customWidth="1"/>
    <col min="15622" max="15622" width="15.453125" style="1" customWidth="1"/>
    <col min="15623" max="15623" width="14.54296875" style="1" customWidth="1"/>
    <col min="15624" max="15624" width="13.26953125" style="1" customWidth="1"/>
    <col min="15625" max="15625" width="14.54296875" style="1" customWidth="1"/>
    <col min="15626" max="15626" width="17.179687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3.7265625" style="1" customWidth="1"/>
    <col min="15875" max="15875" width="12.54296875" style="1" customWidth="1"/>
    <col min="15876" max="15876" width="13.453125" style="1" customWidth="1"/>
    <col min="15877" max="15877" width="11" style="1" customWidth="1"/>
    <col min="15878" max="15878" width="15.453125" style="1" customWidth="1"/>
    <col min="15879" max="15879" width="14.54296875" style="1" customWidth="1"/>
    <col min="15880" max="15880" width="13.26953125" style="1" customWidth="1"/>
    <col min="15881" max="15881" width="14.54296875" style="1" customWidth="1"/>
    <col min="15882" max="15882" width="17.179687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3.7265625" style="1" customWidth="1"/>
    <col min="16131" max="16131" width="12.54296875" style="1" customWidth="1"/>
    <col min="16132" max="16132" width="13.453125" style="1" customWidth="1"/>
    <col min="16133" max="16133" width="11" style="1" customWidth="1"/>
    <col min="16134" max="16134" width="15.453125" style="1" customWidth="1"/>
    <col min="16135" max="16135" width="14.54296875" style="1" customWidth="1"/>
    <col min="16136" max="16136" width="13.26953125" style="1" customWidth="1"/>
    <col min="16137" max="16137" width="14.54296875" style="1" customWidth="1"/>
    <col min="16138" max="16138" width="17.179687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4" ht="14" x14ac:dyDescent="0.3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4" ht="14" x14ac:dyDescent="0.3">
      <c r="A2" s="66" t="s">
        <v>1</v>
      </c>
      <c r="B2" s="66"/>
      <c r="C2" s="66"/>
      <c r="D2" s="66"/>
      <c r="E2" s="66"/>
      <c r="F2" s="66"/>
      <c r="G2" s="66"/>
      <c r="H2" s="66"/>
      <c r="I2" s="66"/>
      <c r="J2" s="66"/>
      <c r="K2" s="66"/>
    </row>
    <row r="3" spans="1:14" ht="14" x14ac:dyDescent="0.3">
      <c r="A3" s="66" t="s">
        <v>2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4" ht="14" x14ac:dyDescent="0.3">
      <c r="A4" s="67" t="s">
        <v>3</v>
      </c>
      <c r="B4" s="67"/>
      <c r="C4" s="67"/>
      <c r="D4" s="67"/>
      <c r="E4" s="67"/>
      <c r="F4" s="67"/>
      <c r="G4" s="67"/>
      <c r="H4" s="67"/>
      <c r="I4" s="67"/>
      <c r="J4" s="67"/>
      <c r="K4" s="67"/>
    </row>
    <row r="5" spans="1:14" ht="14" x14ac:dyDescent="0.3">
      <c r="A5" s="68" t="s">
        <v>46</v>
      </c>
      <c r="B5" s="68"/>
      <c r="C5" s="68"/>
      <c r="D5" s="68"/>
      <c r="E5" s="68"/>
      <c r="F5" s="68"/>
      <c r="G5" s="68"/>
      <c r="H5" s="68"/>
      <c r="I5" s="68"/>
      <c r="J5" s="68"/>
      <c r="K5" s="68"/>
    </row>
    <row r="6" spans="1:14" ht="14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4" ht="22.5" customHeight="1" x14ac:dyDescent="0.25">
      <c r="A7" s="78" t="s">
        <v>77</v>
      </c>
      <c r="B7" s="79"/>
      <c r="C7" s="79"/>
      <c r="D7" s="79"/>
      <c r="E7" s="79"/>
      <c r="F7" s="79"/>
      <c r="G7" s="79"/>
      <c r="H7" s="79"/>
      <c r="I7" s="79"/>
      <c r="J7" s="79"/>
      <c r="K7" s="80"/>
    </row>
    <row r="8" spans="1:14" ht="22.5" customHeight="1" x14ac:dyDescent="0.35">
      <c r="A8" s="3" t="s">
        <v>6</v>
      </c>
      <c r="B8" s="4"/>
      <c r="C8" s="3" t="s">
        <v>78</v>
      </c>
      <c r="D8" s="4"/>
      <c r="E8" s="3" t="s">
        <v>8</v>
      </c>
      <c r="F8" s="5" t="s">
        <v>79</v>
      </c>
      <c r="G8" s="6"/>
      <c r="H8" s="7"/>
      <c r="I8" s="7"/>
      <c r="J8" s="3" t="s">
        <v>9</v>
      </c>
      <c r="K8" s="5" t="s">
        <v>80</v>
      </c>
    </row>
    <row r="9" spans="1:14" ht="24" customHeight="1" x14ac:dyDescent="0.35">
      <c r="A9" s="70" t="s">
        <v>10</v>
      </c>
      <c r="B9" s="70"/>
      <c r="C9" s="71" t="s">
        <v>81</v>
      </c>
      <c r="D9" s="72"/>
      <c r="E9" s="8" t="s">
        <v>12</v>
      </c>
      <c r="F9" s="9"/>
      <c r="G9" s="73" t="s">
        <v>82</v>
      </c>
      <c r="H9" s="74"/>
      <c r="I9" s="74"/>
      <c r="J9" s="75"/>
      <c r="K9" s="4"/>
    </row>
    <row r="10" spans="1:14" ht="70" x14ac:dyDescent="0.25">
      <c r="A10" s="10" t="s">
        <v>14</v>
      </c>
      <c r="B10" s="10" t="s">
        <v>15</v>
      </c>
      <c r="C10" s="11" t="s">
        <v>16</v>
      </c>
      <c r="D10" s="11" t="s">
        <v>17</v>
      </c>
      <c r="E10" s="11" t="s">
        <v>18</v>
      </c>
      <c r="F10" s="11" t="s">
        <v>19</v>
      </c>
      <c r="G10" s="11" t="s">
        <v>20</v>
      </c>
      <c r="H10" s="11" t="s">
        <v>21</v>
      </c>
      <c r="I10" s="11" t="s">
        <v>22</v>
      </c>
      <c r="J10" s="11" t="s">
        <v>23</v>
      </c>
      <c r="K10" s="11" t="s">
        <v>24</v>
      </c>
    </row>
    <row r="11" spans="1:14" ht="16.5" customHeight="1" x14ac:dyDescent="0.35">
      <c r="A11" s="7" t="s">
        <v>25</v>
      </c>
      <c r="B11" s="7" t="s">
        <v>26</v>
      </c>
      <c r="C11" s="7" t="s">
        <v>27</v>
      </c>
      <c r="D11" s="7" t="s">
        <v>28</v>
      </c>
      <c r="E11" s="7" t="s">
        <v>29</v>
      </c>
      <c r="F11" s="7" t="s">
        <v>30</v>
      </c>
      <c r="G11" s="7" t="s">
        <v>31</v>
      </c>
      <c r="H11" s="7" t="s">
        <v>32</v>
      </c>
      <c r="I11" s="7" t="s">
        <v>33</v>
      </c>
      <c r="J11" s="12" t="s">
        <v>34</v>
      </c>
      <c r="K11" s="12" t="s">
        <v>35</v>
      </c>
    </row>
    <row r="12" spans="1:14" ht="28" x14ac:dyDescent="0.3">
      <c r="A12" s="13">
        <v>1</v>
      </c>
      <c r="B12" s="14" t="s">
        <v>36</v>
      </c>
      <c r="C12" s="15">
        <v>1653100000</v>
      </c>
      <c r="D12" s="16">
        <v>29296652.309999999</v>
      </c>
      <c r="E12" s="17">
        <v>1.7270000000000001</v>
      </c>
      <c r="F12" s="16">
        <f>(C12*0.5)/12</f>
        <v>68879166.666666672</v>
      </c>
      <c r="G12" s="16">
        <f>D12*E12</f>
        <v>50595318.53937</v>
      </c>
      <c r="H12" s="16">
        <f>G12*(1/100)</f>
        <v>505953.18539370003</v>
      </c>
      <c r="I12" s="16">
        <f>G12-H12</f>
        <v>50089365.353976302</v>
      </c>
      <c r="J12" s="16">
        <f>F12+I12</f>
        <v>118968532.02064297</v>
      </c>
      <c r="K12" s="16">
        <f>F12+G12</f>
        <v>119474485.20603667</v>
      </c>
      <c r="L12" s="18"/>
      <c r="M12" s="18"/>
      <c r="N12" s="18"/>
    </row>
    <row r="13" spans="1:14" ht="14" x14ac:dyDescent="0.3">
      <c r="A13" s="7"/>
      <c r="B13" s="3"/>
      <c r="C13" s="3"/>
      <c r="D13" s="3"/>
      <c r="E13" s="19"/>
      <c r="F13" s="20"/>
      <c r="G13" s="21"/>
      <c r="H13" s="21"/>
      <c r="I13" s="21"/>
      <c r="J13" s="22"/>
      <c r="K13" s="20"/>
      <c r="L13" s="18"/>
      <c r="M13" s="18"/>
      <c r="N13" s="18"/>
    </row>
    <row r="14" spans="1:14" ht="9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3"/>
      <c r="M14" s="24"/>
      <c r="N14" s="18"/>
    </row>
    <row r="15" spans="1:14" ht="16.5" customHeight="1" x14ac:dyDescent="0.35">
      <c r="A15" s="2"/>
      <c r="B15" s="2"/>
      <c r="C15" s="76" t="s">
        <v>37</v>
      </c>
      <c r="D15" s="76"/>
      <c r="E15" s="76"/>
      <c r="F15" s="26">
        <f>ROUND(J12,0)</f>
        <v>118968532</v>
      </c>
      <c r="G15" s="27"/>
      <c r="H15" s="28"/>
      <c r="I15" s="2"/>
      <c r="J15" s="2"/>
      <c r="K15" s="2"/>
    </row>
    <row r="16" spans="1:14" ht="14.5" x14ac:dyDescent="0.35">
      <c r="A16" s="2"/>
      <c r="B16" s="2"/>
      <c r="C16" s="25"/>
      <c r="D16" s="25"/>
      <c r="E16" s="25"/>
      <c r="F16" s="2" t="s">
        <v>83</v>
      </c>
      <c r="G16" s="28"/>
      <c r="H16" s="2"/>
      <c r="I16" s="2"/>
      <c r="J16" s="2"/>
      <c r="K16" s="2"/>
    </row>
    <row r="17" spans="1:11" ht="7.5" customHeight="1" x14ac:dyDescent="0.35">
      <c r="A17" s="2"/>
      <c r="B17" s="2"/>
      <c r="C17" s="2"/>
      <c r="D17" s="2"/>
      <c r="E17" s="29"/>
      <c r="F17" s="2"/>
      <c r="G17" s="28"/>
      <c r="H17" s="2"/>
      <c r="I17" s="2"/>
      <c r="J17" s="2"/>
      <c r="K17" s="2"/>
    </row>
    <row r="18" spans="1:11" ht="17.25" customHeight="1" x14ac:dyDescent="0.35">
      <c r="A18" s="2"/>
      <c r="B18" s="2"/>
      <c r="C18" s="76" t="s">
        <v>39</v>
      </c>
      <c r="D18" s="76"/>
      <c r="E18" s="76"/>
      <c r="F18" s="26">
        <f>ROUND(K12,0)</f>
        <v>119474485</v>
      </c>
      <c r="G18" s="30"/>
      <c r="H18" s="28"/>
      <c r="I18" s="30"/>
      <c r="J18" s="2"/>
      <c r="K18" s="2"/>
    </row>
    <row r="19" spans="1:11" ht="14.5" x14ac:dyDescent="0.35">
      <c r="A19" s="2"/>
      <c r="B19" s="2"/>
      <c r="C19" s="2"/>
      <c r="D19" s="2"/>
      <c r="E19" s="2"/>
      <c r="F19" s="2" t="s">
        <v>84</v>
      </c>
      <c r="G19" s="28"/>
      <c r="H19" s="2"/>
      <c r="I19" s="2"/>
      <c r="J19" s="2"/>
      <c r="K19" s="2"/>
    </row>
    <row r="20" spans="1:11" ht="3.75" customHeight="1" x14ac:dyDescent="0.3">
      <c r="A20" s="2"/>
      <c r="B20" s="2"/>
      <c r="C20" s="2"/>
      <c r="D20" s="2"/>
      <c r="E20" s="2"/>
      <c r="F20" s="2"/>
      <c r="G20" s="29"/>
      <c r="H20" s="2"/>
      <c r="I20" s="2"/>
      <c r="J20" s="2"/>
      <c r="K20" s="2"/>
    </row>
    <row r="21" spans="1:11" ht="6.75" customHeight="1" x14ac:dyDescent="0.35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</row>
    <row r="22" spans="1:11" ht="12.75" customHeight="1" x14ac:dyDescent="0.35">
      <c r="A22" s="28"/>
      <c r="B22" s="28"/>
      <c r="C22" s="28"/>
      <c r="D22" s="28"/>
      <c r="E22" s="28"/>
      <c r="F22" s="28"/>
      <c r="G22" s="2" t="s">
        <v>41</v>
      </c>
      <c r="H22" s="28"/>
      <c r="I22" s="28"/>
      <c r="J22" s="28"/>
      <c r="K22" s="28"/>
    </row>
    <row r="23" spans="1:11" ht="14.5" x14ac:dyDescent="0.35">
      <c r="A23" s="28"/>
      <c r="B23" s="28"/>
      <c r="C23" s="28"/>
      <c r="D23" s="28"/>
      <c r="E23" s="28"/>
      <c r="F23" s="2"/>
      <c r="G23" s="28"/>
      <c r="H23" s="28"/>
      <c r="I23" s="28"/>
      <c r="J23" s="28"/>
      <c r="K23" s="28"/>
    </row>
    <row r="24" spans="1:11" ht="22.5" customHeight="1" x14ac:dyDescent="0.35">
      <c r="A24" s="31"/>
      <c r="B24" s="31"/>
      <c r="C24" s="31"/>
      <c r="D24" s="31"/>
      <c r="E24" s="31"/>
      <c r="F24" s="31"/>
      <c r="G24" s="31" t="s">
        <v>42</v>
      </c>
      <c r="H24" s="31"/>
      <c r="I24" s="2"/>
      <c r="J24" s="31"/>
      <c r="K24" s="28"/>
    </row>
    <row r="25" spans="1:11" ht="16.5" customHeight="1" x14ac:dyDescent="0.35">
      <c r="A25" s="31"/>
      <c r="B25" s="31"/>
      <c r="C25" s="31"/>
      <c r="D25" s="31"/>
      <c r="E25" s="31"/>
      <c r="F25" s="31"/>
      <c r="G25" s="31"/>
      <c r="H25" s="64" t="s">
        <v>43</v>
      </c>
      <c r="I25" s="64"/>
      <c r="J25" s="64"/>
      <c r="K25" s="28"/>
    </row>
    <row r="26" spans="1:11" ht="14.5" x14ac:dyDescent="0.35">
      <c r="A26" s="31"/>
      <c r="B26" s="31"/>
      <c r="C26" s="31"/>
      <c r="D26" s="31"/>
      <c r="E26" s="31"/>
      <c r="F26" s="31"/>
      <c r="G26" s="31"/>
      <c r="H26" s="31" t="s">
        <v>44</v>
      </c>
      <c r="I26" s="2"/>
      <c r="J26" s="31"/>
      <c r="K26" s="28"/>
    </row>
    <row r="27" spans="1:11" ht="14.5" x14ac:dyDescent="0.35">
      <c r="A27" s="32" t="s">
        <v>85</v>
      </c>
      <c r="B27" s="32"/>
      <c r="C27" s="32"/>
      <c r="D27" s="32"/>
      <c r="E27" s="32"/>
      <c r="F27" s="32"/>
      <c r="G27" s="32"/>
      <c r="H27" s="32"/>
      <c r="I27" s="32"/>
      <c r="J27" s="32"/>
      <c r="K27"/>
    </row>
    <row r="28" spans="1:11" ht="14.5" x14ac:dyDescent="0.35">
      <c r="A28" s="32"/>
      <c r="B28" s="32"/>
      <c r="C28" s="32"/>
      <c r="D28" s="32"/>
      <c r="E28" s="32"/>
      <c r="F28" s="32"/>
      <c r="G28" s="32"/>
      <c r="H28" s="32"/>
      <c r="I28" s="32"/>
      <c r="J28" s="32"/>
      <c r="K28"/>
    </row>
    <row r="29" spans="1:11" ht="13" x14ac:dyDescent="0.3">
      <c r="A29" s="32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>
      <selection activeCell="L12" sqref="L12:O15"/>
    </sheetView>
  </sheetViews>
  <sheetFormatPr defaultRowHeight="11.5" x14ac:dyDescent="0.25"/>
  <cols>
    <col min="1" max="1" width="5.26953125" style="1" customWidth="1"/>
    <col min="2" max="2" width="13.7265625" style="1" customWidth="1"/>
    <col min="3" max="3" width="12.54296875" style="1" customWidth="1"/>
    <col min="4" max="4" width="13.453125" style="1" customWidth="1"/>
    <col min="5" max="5" width="11" style="1" customWidth="1"/>
    <col min="6" max="6" width="15.453125" style="1" customWidth="1"/>
    <col min="7" max="7" width="14.54296875" style="1" customWidth="1"/>
    <col min="8" max="8" width="13.26953125" style="1" customWidth="1"/>
    <col min="9" max="9" width="14.54296875" style="1" customWidth="1"/>
    <col min="10" max="10" width="17.1796875" style="1" customWidth="1"/>
    <col min="11" max="11" width="20.81640625" style="1" customWidth="1"/>
    <col min="12" max="12" width="17.1796875" style="1" customWidth="1"/>
    <col min="13" max="256" width="9.1796875" style="1"/>
    <col min="257" max="257" width="5.26953125" style="1" customWidth="1"/>
    <col min="258" max="258" width="13.7265625" style="1" customWidth="1"/>
    <col min="259" max="259" width="12.54296875" style="1" customWidth="1"/>
    <col min="260" max="260" width="13.453125" style="1" customWidth="1"/>
    <col min="261" max="261" width="11" style="1" customWidth="1"/>
    <col min="262" max="262" width="15.453125" style="1" customWidth="1"/>
    <col min="263" max="263" width="14.54296875" style="1" customWidth="1"/>
    <col min="264" max="264" width="13.26953125" style="1" customWidth="1"/>
    <col min="265" max="265" width="14.54296875" style="1" customWidth="1"/>
    <col min="266" max="266" width="17.1796875" style="1" customWidth="1"/>
    <col min="267" max="267" width="20.81640625" style="1" customWidth="1"/>
    <col min="268" max="268" width="17.1796875" style="1" customWidth="1"/>
    <col min="269" max="512" width="9.1796875" style="1"/>
    <col min="513" max="513" width="5.26953125" style="1" customWidth="1"/>
    <col min="514" max="514" width="13.7265625" style="1" customWidth="1"/>
    <col min="515" max="515" width="12.54296875" style="1" customWidth="1"/>
    <col min="516" max="516" width="13.453125" style="1" customWidth="1"/>
    <col min="517" max="517" width="11" style="1" customWidth="1"/>
    <col min="518" max="518" width="15.453125" style="1" customWidth="1"/>
    <col min="519" max="519" width="14.54296875" style="1" customWidth="1"/>
    <col min="520" max="520" width="13.26953125" style="1" customWidth="1"/>
    <col min="521" max="521" width="14.54296875" style="1" customWidth="1"/>
    <col min="522" max="522" width="17.1796875" style="1" customWidth="1"/>
    <col min="523" max="523" width="20.81640625" style="1" customWidth="1"/>
    <col min="524" max="524" width="17.1796875" style="1" customWidth="1"/>
    <col min="525" max="768" width="9.1796875" style="1"/>
    <col min="769" max="769" width="5.26953125" style="1" customWidth="1"/>
    <col min="770" max="770" width="13.7265625" style="1" customWidth="1"/>
    <col min="771" max="771" width="12.54296875" style="1" customWidth="1"/>
    <col min="772" max="772" width="13.453125" style="1" customWidth="1"/>
    <col min="773" max="773" width="11" style="1" customWidth="1"/>
    <col min="774" max="774" width="15.453125" style="1" customWidth="1"/>
    <col min="775" max="775" width="14.54296875" style="1" customWidth="1"/>
    <col min="776" max="776" width="13.26953125" style="1" customWidth="1"/>
    <col min="777" max="777" width="14.54296875" style="1" customWidth="1"/>
    <col min="778" max="778" width="17.1796875" style="1" customWidth="1"/>
    <col min="779" max="779" width="20.81640625" style="1" customWidth="1"/>
    <col min="780" max="780" width="17.1796875" style="1" customWidth="1"/>
    <col min="781" max="1024" width="9.1796875" style="1"/>
    <col min="1025" max="1025" width="5.26953125" style="1" customWidth="1"/>
    <col min="1026" max="1026" width="13.7265625" style="1" customWidth="1"/>
    <col min="1027" max="1027" width="12.54296875" style="1" customWidth="1"/>
    <col min="1028" max="1028" width="13.453125" style="1" customWidth="1"/>
    <col min="1029" max="1029" width="11" style="1" customWidth="1"/>
    <col min="1030" max="1030" width="15.453125" style="1" customWidth="1"/>
    <col min="1031" max="1031" width="14.54296875" style="1" customWidth="1"/>
    <col min="1032" max="1032" width="13.26953125" style="1" customWidth="1"/>
    <col min="1033" max="1033" width="14.54296875" style="1" customWidth="1"/>
    <col min="1034" max="1034" width="17.1796875" style="1" customWidth="1"/>
    <col min="1035" max="1035" width="20.81640625" style="1" customWidth="1"/>
    <col min="1036" max="1036" width="17.1796875" style="1" customWidth="1"/>
    <col min="1037" max="1280" width="9.1796875" style="1"/>
    <col min="1281" max="1281" width="5.26953125" style="1" customWidth="1"/>
    <col min="1282" max="1282" width="13.7265625" style="1" customWidth="1"/>
    <col min="1283" max="1283" width="12.54296875" style="1" customWidth="1"/>
    <col min="1284" max="1284" width="13.453125" style="1" customWidth="1"/>
    <col min="1285" max="1285" width="11" style="1" customWidth="1"/>
    <col min="1286" max="1286" width="15.453125" style="1" customWidth="1"/>
    <col min="1287" max="1287" width="14.54296875" style="1" customWidth="1"/>
    <col min="1288" max="1288" width="13.26953125" style="1" customWidth="1"/>
    <col min="1289" max="1289" width="14.54296875" style="1" customWidth="1"/>
    <col min="1290" max="1290" width="17.1796875" style="1" customWidth="1"/>
    <col min="1291" max="1291" width="20.81640625" style="1" customWidth="1"/>
    <col min="1292" max="1292" width="17.1796875" style="1" customWidth="1"/>
    <col min="1293" max="1536" width="9.1796875" style="1"/>
    <col min="1537" max="1537" width="5.26953125" style="1" customWidth="1"/>
    <col min="1538" max="1538" width="13.7265625" style="1" customWidth="1"/>
    <col min="1539" max="1539" width="12.54296875" style="1" customWidth="1"/>
    <col min="1540" max="1540" width="13.453125" style="1" customWidth="1"/>
    <col min="1541" max="1541" width="11" style="1" customWidth="1"/>
    <col min="1542" max="1542" width="15.453125" style="1" customWidth="1"/>
    <col min="1543" max="1543" width="14.54296875" style="1" customWidth="1"/>
    <col min="1544" max="1544" width="13.26953125" style="1" customWidth="1"/>
    <col min="1545" max="1545" width="14.54296875" style="1" customWidth="1"/>
    <col min="1546" max="1546" width="17.1796875" style="1" customWidth="1"/>
    <col min="1547" max="1547" width="20.81640625" style="1" customWidth="1"/>
    <col min="1548" max="1548" width="17.1796875" style="1" customWidth="1"/>
    <col min="1549" max="1792" width="9.1796875" style="1"/>
    <col min="1793" max="1793" width="5.26953125" style="1" customWidth="1"/>
    <col min="1794" max="1794" width="13.7265625" style="1" customWidth="1"/>
    <col min="1795" max="1795" width="12.54296875" style="1" customWidth="1"/>
    <col min="1796" max="1796" width="13.453125" style="1" customWidth="1"/>
    <col min="1797" max="1797" width="11" style="1" customWidth="1"/>
    <col min="1798" max="1798" width="15.453125" style="1" customWidth="1"/>
    <col min="1799" max="1799" width="14.54296875" style="1" customWidth="1"/>
    <col min="1800" max="1800" width="13.26953125" style="1" customWidth="1"/>
    <col min="1801" max="1801" width="14.54296875" style="1" customWidth="1"/>
    <col min="1802" max="1802" width="17.1796875" style="1" customWidth="1"/>
    <col min="1803" max="1803" width="20.81640625" style="1" customWidth="1"/>
    <col min="1804" max="1804" width="17.1796875" style="1" customWidth="1"/>
    <col min="1805" max="2048" width="9.1796875" style="1"/>
    <col min="2049" max="2049" width="5.26953125" style="1" customWidth="1"/>
    <col min="2050" max="2050" width="13.7265625" style="1" customWidth="1"/>
    <col min="2051" max="2051" width="12.54296875" style="1" customWidth="1"/>
    <col min="2052" max="2052" width="13.453125" style="1" customWidth="1"/>
    <col min="2053" max="2053" width="11" style="1" customWidth="1"/>
    <col min="2054" max="2054" width="15.453125" style="1" customWidth="1"/>
    <col min="2055" max="2055" width="14.54296875" style="1" customWidth="1"/>
    <col min="2056" max="2056" width="13.26953125" style="1" customWidth="1"/>
    <col min="2057" max="2057" width="14.54296875" style="1" customWidth="1"/>
    <col min="2058" max="2058" width="17.1796875" style="1" customWidth="1"/>
    <col min="2059" max="2059" width="20.81640625" style="1" customWidth="1"/>
    <col min="2060" max="2060" width="17.1796875" style="1" customWidth="1"/>
    <col min="2061" max="2304" width="9.1796875" style="1"/>
    <col min="2305" max="2305" width="5.26953125" style="1" customWidth="1"/>
    <col min="2306" max="2306" width="13.7265625" style="1" customWidth="1"/>
    <col min="2307" max="2307" width="12.54296875" style="1" customWidth="1"/>
    <col min="2308" max="2308" width="13.453125" style="1" customWidth="1"/>
    <col min="2309" max="2309" width="11" style="1" customWidth="1"/>
    <col min="2310" max="2310" width="15.453125" style="1" customWidth="1"/>
    <col min="2311" max="2311" width="14.54296875" style="1" customWidth="1"/>
    <col min="2312" max="2312" width="13.26953125" style="1" customWidth="1"/>
    <col min="2313" max="2313" width="14.54296875" style="1" customWidth="1"/>
    <col min="2314" max="2314" width="17.1796875" style="1" customWidth="1"/>
    <col min="2315" max="2315" width="20.81640625" style="1" customWidth="1"/>
    <col min="2316" max="2316" width="17.1796875" style="1" customWidth="1"/>
    <col min="2317" max="2560" width="9.1796875" style="1"/>
    <col min="2561" max="2561" width="5.26953125" style="1" customWidth="1"/>
    <col min="2562" max="2562" width="13.7265625" style="1" customWidth="1"/>
    <col min="2563" max="2563" width="12.54296875" style="1" customWidth="1"/>
    <col min="2564" max="2564" width="13.453125" style="1" customWidth="1"/>
    <col min="2565" max="2565" width="11" style="1" customWidth="1"/>
    <col min="2566" max="2566" width="15.453125" style="1" customWidth="1"/>
    <col min="2567" max="2567" width="14.54296875" style="1" customWidth="1"/>
    <col min="2568" max="2568" width="13.26953125" style="1" customWidth="1"/>
    <col min="2569" max="2569" width="14.54296875" style="1" customWidth="1"/>
    <col min="2570" max="2570" width="17.1796875" style="1" customWidth="1"/>
    <col min="2571" max="2571" width="20.81640625" style="1" customWidth="1"/>
    <col min="2572" max="2572" width="17.1796875" style="1" customWidth="1"/>
    <col min="2573" max="2816" width="9.1796875" style="1"/>
    <col min="2817" max="2817" width="5.26953125" style="1" customWidth="1"/>
    <col min="2818" max="2818" width="13.7265625" style="1" customWidth="1"/>
    <col min="2819" max="2819" width="12.54296875" style="1" customWidth="1"/>
    <col min="2820" max="2820" width="13.453125" style="1" customWidth="1"/>
    <col min="2821" max="2821" width="11" style="1" customWidth="1"/>
    <col min="2822" max="2822" width="15.453125" style="1" customWidth="1"/>
    <col min="2823" max="2823" width="14.54296875" style="1" customWidth="1"/>
    <col min="2824" max="2824" width="13.26953125" style="1" customWidth="1"/>
    <col min="2825" max="2825" width="14.54296875" style="1" customWidth="1"/>
    <col min="2826" max="2826" width="17.1796875" style="1" customWidth="1"/>
    <col min="2827" max="2827" width="20.81640625" style="1" customWidth="1"/>
    <col min="2828" max="2828" width="17.1796875" style="1" customWidth="1"/>
    <col min="2829" max="3072" width="9.1796875" style="1"/>
    <col min="3073" max="3073" width="5.26953125" style="1" customWidth="1"/>
    <col min="3074" max="3074" width="13.7265625" style="1" customWidth="1"/>
    <col min="3075" max="3075" width="12.54296875" style="1" customWidth="1"/>
    <col min="3076" max="3076" width="13.453125" style="1" customWidth="1"/>
    <col min="3077" max="3077" width="11" style="1" customWidth="1"/>
    <col min="3078" max="3078" width="15.453125" style="1" customWidth="1"/>
    <col min="3079" max="3079" width="14.54296875" style="1" customWidth="1"/>
    <col min="3080" max="3080" width="13.26953125" style="1" customWidth="1"/>
    <col min="3081" max="3081" width="14.54296875" style="1" customWidth="1"/>
    <col min="3082" max="3082" width="17.1796875" style="1" customWidth="1"/>
    <col min="3083" max="3083" width="20.81640625" style="1" customWidth="1"/>
    <col min="3084" max="3084" width="17.1796875" style="1" customWidth="1"/>
    <col min="3085" max="3328" width="9.1796875" style="1"/>
    <col min="3329" max="3329" width="5.26953125" style="1" customWidth="1"/>
    <col min="3330" max="3330" width="13.7265625" style="1" customWidth="1"/>
    <col min="3331" max="3331" width="12.54296875" style="1" customWidth="1"/>
    <col min="3332" max="3332" width="13.453125" style="1" customWidth="1"/>
    <col min="3333" max="3333" width="11" style="1" customWidth="1"/>
    <col min="3334" max="3334" width="15.453125" style="1" customWidth="1"/>
    <col min="3335" max="3335" width="14.54296875" style="1" customWidth="1"/>
    <col min="3336" max="3336" width="13.26953125" style="1" customWidth="1"/>
    <col min="3337" max="3337" width="14.54296875" style="1" customWidth="1"/>
    <col min="3338" max="3338" width="17.1796875" style="1" customWidth="1"/>
    <col min="3339" max="3339" width="20.81640625" style="1" customWidth="1"/>
    <col min="3340" max="3340" width="17.1796875" style="1" customWidth="1"/>
    <col min="3341" max="3584" width="9.1796875" style="1"/>
    <col min="3585" max="3585" width="5.26953125" style="1" customWidth="1"/>
    <col min="3586" max="3586" width="13.7265625" style="1" customWidth="1"/>
    <col min="3587" max="3587" width="12.54296875" style="1" customWidth="1"/>
    <col min="3588" max="3588" width="13.453125" style="1" customWidth="1"/>
    <col min="3589" max="3589" width="11" style="1" customWidth="1"/>
    <col min="3590" max="3590" width="15.453125" style="1" customWidth="1"/>
    <col min="3591" max="3591" width="14.54296875" style="1" customWidth="1"/>
    <col min="3592" max="3592" width="13.26953125" style="1" customWidth="1"/>
    <col min="3593" max="3593" width="14.54296875" style="1" customWidth="1"/>
    <col min="3594" max="3594" width="17.1796875" style="1" customWidth="1"/>
    <col min="3595" max="3595" width="20.81640625" style="1" customWidth="1"/>
    <col min="3596" max="3596" width="17.1796875" style="1" customWidth="1"/>
    <col min="3597" max="3840" width="9.1796875" style="1"/>
    <col min="3841" max="3841" width="5.26953125" style="1" customWidth="1"/>
    <col min="3842" max="3842" width="13.7265625" style="1" customWidth="1"/>
    <col min="3843" max="3843" width="12.54296875" style="1" customWidth="1"/>
    <col min="3844" max="3844" width="13.453125" style="1" customWidth="1"/>
    <col min="3845" max="3845" width="11" style="1" customWidth="1"/>
    <col min="3846" max="3846" width="15.453125" style="1" customWidth="1"/>
    <col min="3847" max="3847" width="14.54296875" style="1" customWidth="1"/>
    <col min="3848" max="3848" width="13.26953125" style="1" customWidth="1"/>
    <col min="3849" max="3849" width="14.54296875" style="1" customWidth="1"/>
    <col min="3850" max="3850" width="17.1796875" style="1" customWidth="1"/>
    <col min="3851" max="3851" width="20.81640625" style="1" customWidth="1"/>
    <col min="3852" max="3852" width="17.1796875" style="1" customWidth="1"/>
    <col min="3853" max="4096" width="9.1796875" style="1"/>
    <col min="4097" max="4097" width="5.26953125" style="1" customWidth="1"/>
    <col min="4098" max="4098" width="13.7265625" style="1" customWidth="1"/>
    <col min="4099" max="4099" width="12.54296875" style="1" customWidth="1"/>
    <col min="4100" max="4100" width="13.453125" style="1" customWidth="1"/>
    <col min="4101" max="4101" width="11" style="1" customWidth="1"/>
    <col min="4102" max="4102" width="15.453125" style="1" customWidth="1"/>
    <col min="4103" max="4103" width="14.54296875" style="1" customWidth="1"/>
    <col min="4104" max="4104" width="13.26953125" style="1" customWidth="1"/>
    <col min="4105" max="4105" width="14.54296875" style="1" customWidth="1"/>
    <col min="4106" max="4106" width="17.1796875" style="1" customWidth="1"/>
    <col min="4107" max="4107" width="20.81640625" style="1" customWidth="1"/>
    <col min="4108" max="4108" width="17.1796875" style="1" customWidth="1"/>
    <col min="4109" max="4352" width="9.1796875" style="1"/>
    <col min="4353" max="4353" width="5.26953125" style="1" customWidth="1"/>
    <col min="4354" max="4354" width="13.7265625" style="1" customWidth="1"/>
    <col min="4355" max="4355" width="12.54296875" style="1" customWidth="1"/>
    <col min="4356" max="4356" width="13.453125" style="1" customWidth="1"/>
    <col min="4357" max="4357" width="11" style="1" customWidth="1"/>
    <col min="4358" max="4358" width="15.453125" style="1" customWidth="1"/>
    <col min="4359" max="4359" width="14.54296875" style="1" customWidth="1"/>
    <col min="4360" max="4360" width="13.26953125" style="1" customWidth="1"/>
    <col min="4361" max="4361" width="14.54296875" style="1" customWidth="1"/>
    <col min="4362" max="4362" width="17.1796875" style="1" customWidth="1"/>
    <col min="4363" max="4363" width="20.81640625" style="1" customWidth="1"/>
    <col min="4364" max="4364" width="17.1796875" style="1" customWidth="1"/>
    <col min="4365" max="4608" width="9.1796875" style="1"/>
    <col min="4609" max="4609" width="5.26953125" style="1" customWidth="1"/>
    <col min="4610" max="4610" width="13.7265625" style="1" customWidth="1"/>
    <col min="4611" max="4611" width="12.54296875" style="1" customWidth="1"/>
    <col min="4612" max="4612" width="13.453125" style="1" customWidth="1"/>
    <col min="4613" max="4613" width="11" style="1" customWidth="1"/>
    <col min="4614" max="4614" width="15.453125" style="1" customWidth="1"/>
    <col min="4615" max="4615" width="14.54296875" style="1" customWidth="1"/>
    <col min="4616" max="4616" width="13.26953125" style="1" customWidth="1"/>
    <col min="4617" max="4617" width="14.54296875" style="1" customWidth="1"/>
    <col min="4618" max="4618" width="17.1796875" style="1" customWidth="1"/>
    <col min="4619" max="4619" width="20.81640625" style="1" customWidth="1"/>
    <col min="4620" max="4620" width="17.1796875" style="1" customWidth="1"/>
    <col min="4621" max="4864" width="9.1796875" style="1"/>
    <col min="4865" max="4865" width="5.26953125" style="1" customWidth="1"/>
    <col min="4866" max="4866" width="13.7265625" style="1" customWidth="1"/>
    <col min="4867" max="4867" width="12.54296875" style="1" customWidth="1"/>
    <col min="4868" max="4868" width="13.453125" style="1" customWidth="1"/>
    <col min="4869" max="4869" width="11" style="1" customWidth="1"/>
    <col min="4870" max="4870" width="15.453125" style="1" customWidth="1"/>
    <col min="4871" max="4871" width="14.54296875" style="1" customWidth="1"/>
    <col min="4872" max="4872" width="13.26953125" style="1" customWidth="1"/>
    <col min="4873" max="4873" width="14.54296875" style="1" customWidth="1"/>
    <col min="4874" max="4874" width="17.1796875" style="1" customWidth="1"/>
    <col min="4875" max="4875" width="20.81640625" style="1" customWidth="1"/>
    <col min="4876" max="4876" width="17.1796875" style="1" customWidth="1"/>
    <col min="4877" max="5120" width="9.1796875" style="1"/>
    <col min="5121" max="5121" width="5.26953125" style="1" customWidth="1"/>
    <col min="5122" max="5122" width="13.7265625" style="1" customWidth="1"/>
    <col min="5123" max="5123" width="12.54296875" style="1" customWidth="1"/>
    <col min="5124" max="5124" width="13.453125" style="1" customWidth="1"/>
    <col min="5125" max="5125" width="11" style="1" customWidth="1"/>
    <col min="5126" max="5126" width="15.453125" style="1" customWidth="1"/>
    <col min="5127" max="5127" width="14.54296875" style="1" customWidth="1"/>
    <col min="5128" max="5128" width="13.26953125" style="1" customWidth="1"/>
    <col min="5129" max="5129" width="14.54296875" style="1" customWidth="1"/>
    <col min="5130" max="5130" width="17.1796875" style="1" customWidth="1"/>
    <col min="5131" max="5131" width="20.81640625" style="1" customWidth="1"/>
    <col min="5132" max="5132" width="17.1796875" style="1" customWidth="1"/>
    <col min="5133" max="5376" width="9.1796875" style="1"/>
    <col min="5377" max="5377" width="5.26953125" style="1" customWidth="1"/>
    <col min="5378" max="5378" width="13.7265625" style="1" customWidth="1"/>
    <col min="5379" max="5379" width="12.54296875" style="1" customWidth="1"/>
    <col min="5380" max="5380" width="13.453125" style="1" customWidth="1"/>
    <col min="5381" max="5381" width="11" style="1" customWidth="1"/>
    <col min="5382" max="5382" width="15.453125" style="1" customWidth="1"/>
    <col min="5383" max="5383" width="14.54296875" style="1" customWidth="1"/>
    <col min="5384" max="5384" width="13.26953125" style="1" customWidth="1"/>
    <col min="5385" max="5385" width="14.54296875" style="1" customWidth="1"/>
    <col min="5386" max="5386" width="17.1796875" style="1" customWidth="1"/>
    <col min="5387" max="5387" width="20.81640625" style="1" customWidth="1"/>
    <col min="5388" max="5388" width="17.1796875" style="1" customWidth="1"/>
    <col min="5389" max="5632" width="9.1796875" style="1"/>
    <col min="5633" max="5633" width="5.26953125" style="1" customWidth="1"/>
    <col min="5634" max="5634" width="13.7265625" style="1" customWidth="1"/>
    <col min="5635" max="5635" width="12.54296875" style="1" customWidth="1"/>
    <col min="5636" max="5636" width="13.453125" style="1" customWidth="1"/>
    <col min="5637" max="5637" width="11" style="1" customWidth="1"/>
    <col min="5638" max="5638" width="15.453125" style="1" customWidth="1"/>
    <col min="5639" max="5639" width="14.54296875" style="1" customWidth="1"/>
    <col min="5640" max="5640" width="13.26953125" style="1" customWidth="1"/>
    <col min="5641" max="5641" width="14.54296875" style="1" customWidth="1"/>
    <col min="5642" max="5642" width="17.1796875" style="1" customWidth="1"/>
    <col min="5643" max="5643" width="20.81640625" style="1" customWidth="1"/>
    <col min="5644" max="5644" width="17.1796875" style="1" customWidth="1"/>
    <col min="5645" max="5888" width="9.1796875" style="1"/>
    <col min="5889" max="5889" width="5.26953125" style="1" customWidth="1"/>
    <col min="5890" max="5890" width="13.7265625" style="1" customWidth="1"/>
    <col min="5891" max="5891" width="12.54296875" style="1" customWidth="1"/>
    <col min="5892" max="5892" width="13.453125" style="1" customWidth="1"/>
    <col min="5893" max="5893" width="11" style="1" customWidth="1"/>
    <col min="5894" max="5894" width="15.453125" style="1" customWidth="1"/>
    <col min="5895" max="5895" width="14.54296875" style="1" customWidth="1"/>
    <col min="5896" max="5896" width="13.26953125" style="1" customWidth="1"/>
    <col min="5897" max="5897" width="14.54296875" style="1" customWidth="1"/>
    <col min="5898" max="5898" width="17.1796875" style="1" customWidth="1"/>
    <col min="5899" max="5899" width="20.81640625" style="1" customWidth="1"/>
    <col min="5900" max="5900" width="17.1796875" style="1" customWidth="1"/>
    <col min="5901" max="6144" width="9.1796875" style="1"/>
    <col min="6145" max="6145" width="5.26953125" style="1" customWidth="1"/>
    <col min="6146" max="6146" width="13.7265625" style="1" customWidth="1"/>
    <col min="6147" max="6147" width="12.54296875" style="1" customWidth="1"/>
    <col min="6148" max="6148" width="13.453125" style="1" customWidth="1"/>
    <col min="6149" max="6149" width="11" style="1" customWidth="1"/>
    <col min="6150" max="6150" width="15.453125" style="1" customWidth="1"/>
    <col min="6151" max="6151" width="14.54296875" style="1" customWidth="1"/>
    <col min="6152" max="6152" width="13.26953125" style="1" customWidth="1"/>
    <col min="6153" max="6153" width="14.54296875" style="1" customWidth="1"/>
    <col min="6154" max="6154" width="17.1796875" style="1" customWidth="1"/>
    <col min="6155" max="6155" width="20.81640625" style="1" customWidth="1"/>
    <col min="6156" max="6156" width="17.1796875" style="1" customWidth="1"/>
    <col min="6157" max="6400" width="9.1796875" style="1"/>
    <col min="6401" max="6401" width="5.26953125" style="1" customWidth="1"/>
    <col min="6402" max="6402" width="13.7265625" style="1" customWidth="1"/>
    <col min="6403" max="6403" width="12.54296875" style="1" customWidth="1"/>
    <col min="6404" max="6404" width="13.453125" style="1" customWidth="1"/>
    <col min="6405" max="6405" width="11" style="1" customWidth="1"/>
    <col min="6406" max="6406" width="15.453125" style="1" customWidth="1"/>
    <col min="6407" max="6407" width="14.54296875" style="1" customWidth="1"/>
    <col min="6408" max="6408" width="13.26953125" style="1" customWidth="1"/>
    <col min="6409" max="6409" width="14.54296875" style="1" customWidth="1"/>
    <col min="6410" max="6410" width="17.1796875" style="1" customWidth="1"/>
    <col min="6411" max="6411" width="20.81640625" style="1" customWidth="1"/>
    <col min="6412" max="6412" width="17.1796875" style="1" customWidth="1"/>
    <col min="6413" max="6656" width="9.1796875" style="1"/>
    <col min="6657" max="6657" width="5.26953125" style="1" customWidth="1"/>
    <col min="6658" max="6658" width="13.7265625" style="1" customWidth="1"/>
    <col min="6659" max="6659" width="12.54296875" style="1" customWidth="1"/>
    <col min="6660" max="6660" width="13.453125" style="1" customWidth="1"/>
    <col min="6661" max="6661" width="11" style="1" customWidth="1"/>
    <col min="6662" max="6662" width="15.453125" style="1" customWidth="1"/>
    <col min="6663" max="6663" width="14.54296875" style="1" customWidth="1"/>
    <col min="6664" max="6664" width="13.26953125" style="1" customWidth="1"/>
    <col min="6665" max="6665" width="14.54296875" style="1" customWidth="1"/>
    <col min="6666" max="6666" width="17.1796875" style="1" customWidth="1"/>
    <col min="6667" max="6667" width="20.81640625" style="1" customWidth="1"/>
    <col min="6668" max="6668" width="17.1796875" style="1" customWidth="1"/>
    <col min="6669" max="6912" width="9.1796875" style="1"/>
    <col min="6913" max="6913" width="5.26953125" style="1" customWidth="1"/>
    <col min="6914" max="6914" width="13.7265625" style="1" customWidth="1"/>
    <col min="6915" max="6915" width="12.54296875" style="1" customWidth="1"/>
    <col min="6916" max="6916" width="13.453125" style="1" customWidth="1"/>
    <col min="6917" max="6917" width="11" style="1" customWidth="1"/>
    <col min="6918" max="6918" width="15.453125" style="1" customWidth="1"/>
    <col min="6919" max="6919" width="14.54296875" style="1" customWidth="1"/>
    <col min="6920" max="6920" width="13.26953125" style="1" customWidth="1"/>
    <col min="6921" max="6921" width="14.54296875" style="1" customWidth="1"/>
    <col min="6922" max="6922" width="17.1796875" style="1" customWidth="1"/>
    <col min="6923" max="6923" width="20.81640625" style="1" customWidth="1"/>
    <col min="6924" max="6924" width="17.1796875" style="1" customWidth="1"/>
    <col min="6925" max="7168" width="9.1796875" style="1"/>
    <col min="7169" max="7169" width="5.26953125" style="1" customWidth="1"/>
    <col min="7170" max="7170" width="13.7265625" style="1" customWidth="1"/>
    <col min="7171" max="7171" width="12.54296875" style="1" customWidth="1"/>
    <col min="7172" max="7172" width="13.453125" style="1" customWidth="1"/>
    <col min="7173" max="7173" width="11" style="1" customWidth="1"/>
    <col min="7174" max="7174" width="15.453125" style="1" customWidth="1"/>
    <col min="7175" max="7175" width="14.54296875" style="1" customWidth="1"/>
    <col min="7176" max="7176" width="13.26953125" style="1" customWidth="1"/>
    <col min="7177" max="7177" width="14.54296875" style="1" customWidth="1"/>
    <col min="7178" max="7178" width="17.1796875" style="1" customWidth="1"/>
    <col min="7179" max="7179" width="20.81640625" style="1" customWidth="1"/>
    <col min="7180" max="7180" width="17.1796875" style="1" customWidth="1"/>
    <col min="7181" max="7424" width="9.1796875" style="1"/>
    <col min="7425" max="7425" width="5.26953125" style="1" customWidth="1"/>
    <col min="7426" max="7426" width="13.7265625" style="1" customWidth="1"/>
    <col min="7427" max="7427" width="12.54296875" style="1" customWidth="1"/>
    <col min="7428" max="7428" width="13.453125" style="1" customWidth="1"/>
    <col min="7429" max="7429" width="11" style="1" customWidth="1"/>
    <col min="7430" max="7430" width="15.453125" style="1" customWidth="1"/>
    <col min="7431" max="7431" width="14.54296875" style="1" customWidth="1"/>
    <col min="7432" max="7432" width="13.26953125" style="1" customWidth="1"/>
    <col min="7433" max="7433" width="14.54296875" style="1" customWidth="1"/>
    <col min="7434" max="7434" width="17.1796875" style="1" customWidth="1"/>
    <col min="7435" max="7435" width="20.81640625" style="1" customWidth="1"/>
    <col min="7436" max="7436" width="17.1796875" style="1" customWidth="1"/>
    <col min="7437" max="7680" width="9.1796875" style="1"/>
    <col min="7681" max="7681" width="5.26953125" style="1" customWidth="1"/>
    <col min="7682" max="7682" width="13.7265625" style="1" customWidth="1"/>
    <col min="7683" max="7683" width="12.54296875" style="1" customWidth="1"/>
    <col min="7684" max="7684" width="13.453125" style="1" customWidth="1"/>
    <col min="7685" max="7685" width="11" style="1" customWidth="1"/>
    <col min="7686" max="7686" width="15.453125" style="1" customWidth="1"/>
    <col min="7687" max="7687" width="14.54296875" style="1" customWidth="1"/>
    <col min="7688" max="7688" width="13.26953125" style="1" customWidth="1"/>
    <col min="7689" max="7689" width="14.54296875" style="1" customWidth="1"/>
    <col min="7690" max="7690" width="17.1796875" style="1" customWidth="1"/>
    <col min="7691" max="7691" width="20.81640625" style="1" customWidth="1"/>
    <col min="7692" max="7692" width="17.1796875" style="1" customWidth="1"/>
    <col min="7693" max="7936" width="9.1796875" style="1"/>
    <col min="7937" max="7937" width="5.26953125" style="1" customWidth="1"/>
    <col min="7938" max="7938" width="13.7265625" style="1" customWidth="1"/>
    <col min="7939" max="7939" width="12.54296875" style="1" customWidth="1"/>
    <col min="7940" max="7940" width="13.453125" style="1" customWidth="1"/>
    <col min="7941" max="7941" width="11" style="1" customWidth="1"/>
    <col min="7942" max="7942" width="15.453125" style="1" customWidth="1"/>
    <col min="7943" max="7943" width="14.54296875" style="1" customWidth="1"/>
    <col min="7944" max="7944" width="13.26953125" style="1" customWidth="1"/>
    <col min="7945" max="7945" width="14.54296875" style="1" customWidth="1"/>
    <col min="7946" max="7946" width="17.1796875" style="1" customWidth="1"/>
    <col min="7947" max="7947" width="20.81640625" style="1" customWidth="1"/>
    <col min="7948" max="7948" width="17.1796875" style="1" customWidth="1"/>
    <col min="7949" max="8192" width="9.1796875" style="1"/>
    <col min="8193" max="8193" width="5.26953125" style="1" customWidth="1"/>
    <col min="8194" max="8194" width="13.7265625" style="1" customWidth="1"/>
    <col min="8195" max="8195" width="12.54296875" style="1" customWidth="1"/>
    <col min="8196" max="8196" width="13.453125" style="1" customWidth="1"/>
    <col min="8197" max="8197" width="11" style="1" customWidth="1"/>
    <col min="8198" max="8198" width="15.453125" style="1" customWidth="1"/>
    <col min="8199" max="8199" width="14.54296875" style="1" customWidth="1"/>
    <col min="8200" max="8200" width="13.26953125" style="1" customWidth="1"/>
    <col min="8201" max="8201" width="14.54296875" style="1" customWidth="1"/>
    <col min="8202" max="8202" width="17.1796875" style="1" customWidth="1"/>
    <col min="8203" max="8203" width="20.81640625" style="1" customWidth="1"/>
    <col min="8204" max="8204" width="17.1796875" style="1" customWidth="1"/>
    <col min="8205" max="8448" width="9.1796875" style="1"/>
    <col min="8449" max="8449" width="5.26953125" style="1" customWidth="1"/>
    <col min="8450" max="8450" width="13.7265625" style="1" customWidth="1"/>
    <col min="8451" max="8451" width="12.54296875" style="1" customWidth="1"/>
    <col min="8452" max="8452" width="13.453125" style="1" customWidth="1"/>
    <col min="8453" max="8453" width="11" style="1" customWidth="1"/>
    <col min="8454" max="8454" width="15.453125" style="1" customWidth="1"/>
    <col min="8455" max="8455" width="14.54296875" style="1" customWidth="1"/>
    <col min="8456" max="8456" width="13.26953125" style="1" customWidth="1"/>
    <col min="8457" max="8457" width="14.54296875" style="1" customWidth="1"/>
    <col min="8458" max="8458" width="17.1796875" style="1" customWidth="1"/>
    <col min="8459" max="8459" width="20.81640625" style="1" customWidth="1"/>
    <col min="8460" max="8460" width="17.1796875" style="1" customWidth="1"/>
    <col min="8461" max="8704" width="9.1796875" style="1"/>
    <col min="8705" max="8705" width="5.26953125" style="1" customWidth="1"/>
    <col min="8706" max="8706" width="13.7265625" style="1" customWidth="1"/>
    <col min="8707" max="8707" width="12.54296875" style="1" customWidth="1"/>
    <col min="8708" max="8708" width="13.453125" style="1" customWidth="1"/>
    <col min="8709" max="8709" width="11" style="1" customWidth="1"/>
    <col min="8710" max="8710" width="15.453125" style="1" customWidth="1"/>
    <col min="8711" max="8711" width="14.54296875" style="1" customWidth="1"/>
    <col min="8712" max="8712" width="13.26953125" style="1" customWidth="1"/>
    <col min="8713" max="8713" width="14.54296875" style="1" customWidth="1"/>
    <col min="8714" max="8714" width="17.1796875" style="1" customWidth="1"/>
    <col min="8715" max="8715" width="20.81640625" style="1" customWidth="1"/>
    <col min="8716" max="8716" width="17.1796875" style="1" customWidth="1"/>
    <col min="8717" max="8960" width="9.1796875" style="1"/>
    <col min="8961" max="8961" width="5.26953125" style="1" customWidth="1"/>
    <col min="8962" max="8962" width="13.7265625" style="1" customWidth="1"/>
    <col min="8963" max="8963" width="12.54296875" style="1" customWidth="1"/>
    <col min="8964" max="8964" width="13.453125" style="1" customWidth="1"/>
    <col min="8965" max="8965" width="11" style="1" customWidth="1"/>
    <col min="8966" max="8966" width="15.453125" style="1" customWidth="1"/>
    <col min="8967" max="8967" width="14.54296875" style="1" customWidth="1"/>
    <col min="8968" max="8968" width="13.26953125" style="1" customWidth="1"/>
    <col min="8969" max="8969" width="14.54296875" style="1" customWidth="1"/>
    <col min="8970" max="8970" width="17.1796875" style="1" customWidth="1"/>
    <col min="8971" max="8971" width="20.81640625" style="1" customWidth="1"/>
    <col min="8972" max="8972" width="17.1796875" style="1" customWidth="1"/>
    <col min="8973" max="9216" width="9.1796875" style="1"/>
    <col min="9217" max="9217" width="5.26953125" style="1" customWidth="1"/>
    <col min="9218" max="9218" width="13.7265625" style="1" customWidth="1"/>
    <col min="9219" max="9219" width="12.54296875" style="1" customWidth="1"/>
    <col min="9220" max="9220" width="13.453125" style="1" customWidth="1"/>
    <col min="9221" max="9221" width="11" style="1" customWidth="1"/>
    <col min="9222" max="9222" width="15.453125" style="1" customWidth="1"/>
    <col min="9223" max="9223" width="14.54296875" style="1" customWidth="1"/>
    <col min="9224" max="9224" width="13.26953125" style="1" customWidth="1"/>
    <col min="9225" max="9225" width="14.54296875" style="1" customWidth="1"/>
    <col min="9226" max="9226" width="17.1796875" style="1" customWidth="1"/>
    <col min="9227" max="9227" width="20.81640625" style="1" customWidth="1"/>
    <col min="9228" max="9228" width="17.1796875" style="1" customWidth="1"/>
    <col min="9229" max="9472" width="9.1796875" style="1"/>
    <col min="9473" max="9473" width="5.26953125" style="1" customWidth="1"/>
    <col min="9474" max="9474" width="13.7265625" style="1" customWidth="1"/>
    <col min="9475" max="9475" width="12.54296875" style="1" customWidth="1"/>
    <col min="9476" max="9476" width="13.453125" style="1" customWidth="1"/>
    <col min="9477" max="9477" width="11" style="1" customWidth="1"/>
    <col min="9478" max="9478" width="15.453125" style="1" customWidth="1"/>
    <col min="9479" max="9479" width="14.54296875" style="1" customWidth="1"/>
    <col min="9480" max="9480" width="13.26953125" style="1" customWidth="1"/>
    <col min="9481" max="9481" width="14.54296875" style="1" customWidth="1"/>
    <col min="9482" max="9482" width="17.1796875" style="1" customWidth="1"/>
    <col min="9483" max="9483" width="20.81640625" style="1" customWidth="1"/>
    <col min="9484" max="9484" width="17.1796875" style="1" customWidth="1"/>
    <col min="9485" max="9728" width="9.1796875" style="1"/>
    <col min="9729" max="9729" width="5.26953125" style="1" customWidth="1"/>
    <col min="9730" max="9730" width="13.7265625" style="1" customWidth="1"/>
    <col min="9731" max="9731" width="12.54296875" style="1" customWidth="1"/>
    <col min="9732" max="9732" width="13.453125" style="1" customWidth="1"/>
    <col min="9733" max="9733" width="11" style="1" customWidth="1"/>
    <col min="9734" max="9734" width="15.453125" style="1" customWidth="1"/>
    <col min="9735" max="9735" width="14.54296875" style="1" customWidth="1"/>
    <col min="9736" max="9736" width="13.26953125" style="1" customWidth="1"/>
    <col min="9737" max="9737" width="14.54296875" style="1" customWidth="1"/>
    <col min="9738" max="9738" width="17.1796875" style="1" customWidth="1"/>
    <col min="9739" max="9739" width="20.81640625" style="1" customWidth="1"/>
    <col min="9740" max="9740" width="17.1796875" style="1" customWidth="1"/>
    <col min="9741" max="9984" width="9.1796875" style="1"/>
    <col min="9985" max="9985" width="5.26953125" style="1" customWidth="1"/>
    <col min="9986" max="9986" width="13.7265625" style="1" customWidth="1"/>
    <col min="9987" max="9987" width="12.54296875" style="1" customWidth="1"/>
    <col min="9988" max="9988" width="13.453125" style="1" customWidth="1"/>
    <col min="9989" max="9989" width="11" style="1" customWidth="1"/>
    <col min="9990" max="9990" width="15.453125" style="1" customWidth="1"/>
    <col min="9991" max="9991" width="14.54296875" style="1" customWidth="1"/>
    <col min="9992" max="9992" width="13.26953125" style="1" customWidth="1"/>
    <col min="9993" max="9993" width="14.54296875" style="1" customWidth="1"/>
    <col min="9994" max="9994" width="17.1796875" style="1" customWidth="1"/>
    <col min="9995" max="9995" width="20.81640625" style="1" customWidth="1"/>
    <col min="9996" max="9996" width="17.1796875" style="1" customWidth="1"/>
    <col min="9997" max="10240" width="9.1796875" style="1"/>
    <col min="10241" max="10241" width="5.26953125" style="1" customWidth="1"/>
    <col min="10242" max="10242" width="13.7265625" style="1" customWidth="1"/>
    <col min="10243" max="10243" width="12.54296875" style="1" customWidth="1"/>
    <col min="10244" max="10244" width="13.453125" style="1" customWidth="1"/>
    <col min="10245" max="10245" width="11" style="1" customWidth="1"/>
    <col min="10246" max="10246" width="15.453125" style="1" customWidth="1"/>
    <col min="10247" max="10247" width="14.54296875" style="1" customWidth="1"/>
    <col min="10248" max="10248" width="13.26953125" style="1" customWidth="1"/>
    <col min="10249" max="10249" width="14.54296875" style="1" customWidth="1"/>
    <col min="10250" max="10250" width="17.1796875" style="1" customWidth="1"/>
    <col min="10251" max="10251" width="20.81640625" style="1" customWidth="1"/>
    <col min="10252" max="10252" width="17.1796875" style="1" customWidth="1"/>
    <col min="10253" max="10496" width="9.1796875" style="1"/>
    <col min="10497" max="10497" width="5.26953125" style="1" customWidth="1"/>
    <col min="10498" max="10498" width="13.7265625" style="1" customWidth="1"/>
    <col min="10499" max="10499" width="12.54296875" style="1" customWidth="1"/>
    <col min="10500" max="10500" width="13.453125" style="1" customWidth="1"/>
    <col min="10501" max="10501" width="11" style="1" customWidth="1"/>
    <col min="10502" max="10502" width="15.453125" style="1" customWidth="1"/>
    <col min="10503" max="10503" width="14.54296875" style="1" customWidth="1"/>
    <col min="10504" max="10504" width="13.26953125" style="1" customWidth="1"/>
    <col min="10505" max="10505" width="14.54296875" style="1" customWidth="1"/>
    <col min="10506" max="10506" width="17.1796875" style="1" customWidth="1"/>
    <col min="10507" max="10507" width="20.81640625" style="1" customWidth="1"/>
    <col min="10508" max="10508" width="17.1796875" style="1" customWidth="1"/>
    <col min="10509" max="10752" width="9.1796875" style="1"/>
    <col min="10753" max="10753" width="5.26953125" style="1" customWidth="1"/>
    <col min="10754" max="10754" width="13.7265625" style="1" customWidth="1"/>
    <col min="10755" max="10755" width="12.54296875" style="1" customWidth="1"/>
    <col min="10756" max="10756" width="13.453125" style="1" customWidth="1"/>
    <col min="10757" max="10757" width="11" style="1" customWidth="1"/>
    <col min="10758" max="10758" width="15.453125" style="1" customWidth="1"/>
    <col min="10759" max="10759" width="14.54296875" style="1" customWidth="1"/>
    <col min="10760" max="10760" width="13.26953125" style="1" customWidth="1"/>
    <col min="10761" max="10761" width="14.54296875" style="1" customWidth="1"/>
    <col min="10762" max="10762" width="17.1796875" style="1" customWidth="1"/>
    <col min="10763" max="10763" width="20.81640625" style="1" customWidth="1"/>
    <col min="10764" max="10764" width="17.1796875" style="1" customWidth="1"/>
    <col min="10765" max="11008" width="9.1796875" style="1"/>
    <col min="11009" max="11009" width="5.26953125" style="1" customWidth="1"/>
    <col min="11010" max="11010" width="13.7265625" style="1" customWidth="1"/>
    <col min="11011" max="11011" width="12.54296875" style="1" customWidth="1"/>
    <col min="11012" max="11012" width="13.453125" style="1" customWidth="1"/>
    <col min="11013" max="11013" width="11" style="1" customWidth="1"/>
    <col min="11014" max="11014" width="15.453125" style="1" customWidth="1"/>
    <col min="11015" max="11015" width="14.54296875" style="1" customWidth="1"/>
    <col min="11016" max="11016" width="13.26953125" style="1" customWidth="1"/>
    <col min="11017" max="11017" width="14.54296875" style="1" customWidth="1"/>
    <col min="11018" max="11018" width="17.1796875" style="1" customWidth="1"/>
    <col min="11019" max="11019" width="20.81640625" style="1" customWidth="1"/>
    <col min="11020" max="11020" width="17.1796875" style="1" customWidth="1"/>
    <col min="11021" max="11264" width="9.1796875" style="1"/>
    <col min="11265" max="11265" width="5.26953125" style="1" customWidth="1"/>
    <col min="11266" max="11266" width="13.7265625" style="1" customWidth="1"/>
    <col min="11267" max="11267" width="12.54296875" style="1" customWidth="1"/>
    <col min="11268" max="11268" width="13.453125" style="1" customWidth="1"/>
    <col min="11269" max="11269" width="11" style="1" customWidth="1"/>
    <col min="11270" max="11270" width="15.453125" style="1" customWidth="1"/>
    <col min="11271" max="11271" width="14.54296875" style="1" customWidth="1"/>
    <col min="11272" max="11272" width="13.26953125" style="1" customWidth="1"/>
    <col min="11273" max="11273" width="14.54296875" style="1" customWidth="1"/>
    <col min="11274" max="11274" width="17.1796875" style="1" customWidth="1"/>
    <col min="11275" max="11275" width="20.81640625" style="1" customWidth="1"/>
    <col min="11276" max="11276" width="17.1796875" style="1" customWidth="1"/>
    <col min="11277" max="11520" width="9.1796875" style="1"/>
    <col min="11521" max="11521" width="5.26953125" style="1" customWidth="1"/>
    <col min="11522" max="11522" width="13.7265625" style="1" customWidth="1"/>
    <col min="11523" max="11523" width="12.54296875" style="1" customWidth="1"/>
    <col min="11524" max="11524" width="13.453125" style="1" customWidth="1"/>
    <col min="11525" max="11525" width="11" style="1" customWidth="1"/>
    <col min="11526" max="11526" width="15.453125" style="1" customWidth="1"/>
    <col min="11527" max="11527" width="14.54296875" style="1" customWidth="1"/>
    <col min="11528" max="11528" width="13.26953125" style="1" customWidth="1"/>
    <col min="11529" max="11529" width="14.54296875" style="1" customWidth="1"/>
    <col min="11530" max="11530" width="17.1796875" style="1" customWidth="1"/>
    <col min="11531" max="11531" width="20.81640625" style="1" customWidth="1"/>
    <col min="11532" max="11532" width="17.1796875" style="1" customWidth="1"/>
    <col min="11533" max="11776" width="9.1796875" style="1"/>
    <col min="11777" max="11777" width="5.26953125" style="1" customWidth="1"/>
    <col min="11778" max="11778" width="13.7265625" style="1" customWidth="1"/>
    <col min="11779" max="11779" width="12.54296875" style="1" customWidth="1"/>
    <col min="11780" max="11780" width="13.453125" style="1" customWidth="1"/>
    <col min="11781" max="11781" width="11" style="1" customWidth="1"/>
    <col min="11782" max="11782" width="15.453125" style="1" customWidth="1"/>
    <col min="11783" max="11783" width="14.54296875" style="1" customWidth="1"/>
    <col min="11784" max="11784" width="13.26953125" style="1" customWidth="1"/>
    <col min="11785" max="11785" width="14.54296875" style="1" customWidth="1"/>
    <col min="11786" max="11786" width="17.1796875" style="1" customWidth="1"/>
    <col min="11787" max="11787" width="20.81640625" style="1" customWidth="1"/>
    <col min="11788" max="11788" width="17.1796875" style="1" customWidth="1"/>
    <col min="11789" max="12032" width="9.1796875" style="1"/>
    <col min="12033" max="12033" width="5.26953125" style="1" customWidth="1"/>
    <col min="12034" max="12034" width="13.7265625" style="1" customWidth="1"/>
    <col min="12035" max="12035" width="12.54296875" style="1" customWidth="1"/>
    <col min="12036" max="12036" width="13.453125" style="1" customWidth="1"/>
    <col min="12037" max="12037" width="11" style="1" customWidth="1"/>
    <col min="12038" max="12038" width="15.453125" style="1" customWidth="1"/>
    <col min="12039" max="12039" width="14.54296875" style="1" customWidth="1"/>
    <col min="12040" max="12040" width="13.26953125" style="1" customWidth="1"/>
    <col min="12041" max="12041" width="14.54296875" style="1" customWidth="1"/>
    <col min="12042" max="12042" width="17.1796875" style="1" customWidth="1"/>
    <col min="12043" max="12043" width="20.81640625" style="1" customWidth="1"/>
    <col min="12044" max="12044" width="17.1796875" style="1" customWidth="1"/>
    <col min="12045" max="12288" width="9.1796875" style="1"/>
    <col min="12289" max="12289" width="5.26953125" style="1" customWidth="1"/>
    <col min="12290" max="12290" width="13.7265625" style="1" customWidth="1"/>
    <col min="12291" max="12291" width="12.54296875" style="1" customWidth="1"/>
    <col min="12292" max="12292" width="13.453125" style="1" customWidth="1"/>
    <col min="12293" max="12293" width="11" style="1" customWidth="1"/>
    <col min="12294" max="12294" width="15.453125" style="1" customWidth="1"/>
    <col min="12295" max="12295" width="14.54296875" style="1" customWidth="1"/>
    <col min="12296" max="12296" width="13.26953125" style="1" customWidth="1"/>
    <col min="12297" max="12297" width="14.54296875" style="1" customWidth="1"/>
    <col min="12298" max="12298" width="17.1796875" style="1" customWidth="1"/>
    <col min="12299" max="12299" width="20.81640625" style="1" customWidth="1"/>
    <col min="12300" max="12300" width="17.1796875" style="1" customWidth="1"/>
    <col min="12301" max="12544" width="9.1796875" style="1"/>
    <col min="12545" max="12545" width="5.26953125" style="1" customWidth="1"/>
    <col min="12546" max="12546" width="13.7265625" style="1" customWidth="1"/>
    <col min="12547" max="12547" width="12.54296875" style="1" customWidth="1"/>
    <col min="12548" max="12548" width="13.453125" style="1" customWidth="1"/>
    <col min="12549" max="12549" width="11" style="1" customWidth="1"/>
    <col min="12550" max="12550" width="15.453125" style="1" customWidth="1"/>
    <col min="12551" max="12551" width="14.54296875" style="1" customWidth="1"/>
    <col min="12552" max="12552" width="13.26953125" style="1" customWidth="1"/>
    <col min="12553" max="12553" width="14.54296875" style="1" customWidth="1"/>
    <col min="12554" max="12554" width="17.1796875" style="1" customWidth="1"/>
    <col min="12555" max="12555" width="20.81640625" style="1" customWidth="1"/>
    <col min="12556" max="12556" width="17.1796875" style="1" customWidth="1"/>
    <col min="12557" max="12800" width="9.1796875" style="1"/>
    <col min="12801" max="12801" width="5.26953125" style="1" customWidth="1"/>
    <col min="12802" max="12802" width="13.7265625" style="1" customWidth="1"/>
    <col min="12803" max="12803" width="12.54296875" style="1" customWidth="1"/>
    <col min="12804" max="12804" width="13.453125" style="1" customWidth="1"/>
    <col min="12805" max="12805" width="11" style="1" customWidth="1"/>
    <col min="12806" max="12806" width="15.453125" style="1" customWidth="1"/>
    <col min="12807" max="12807" width="14.54296875" style="1" customWidth="1"/>
    <col min="12808" max="12808" width="13.26953125" style="1" customWidth="1"/>
    <col min="12809" max="12809" width="14.54296875" style="1" customWidth="1"/>
    <col min="12810" max="12810" width="17.1796875" style="1" customWidth="1"/>
    <col min="12811" max="12811" width="20.81640625" style="1" customWidth="1"/>
    <col min="12812" max="12812" width="17.1796875" style="1" customWidth="1"/>
    <col min="12813" max="13056" width="9.1796875" style="1"/>
    <col min="13057" max="13057" width="5.26953125" style="1" customWidth="1"/>
    <col min="13058" max="13058" width="13.7265625" style="1" customWidth="1"/>
    <col min="13059" max="13059" width="12.54296875" style="1" customWidth="1"/>
    <col min="13060" max="13060" width="13.453125" style="1" customWidth="1"/>
    <col min="13061" max="13061" width="11" style="1" customWidth="1"/>
    <col min="13062" max="13062" width="15.453125" style="1" customWidth="1"/>
    <col min="13063" max="13063" width="14.54296875" style="1" customWidth="1"/>
    <col min="13064" max="13064" width="13.26953125" style="1" customWidth="1"/>
    <col min="13065" max="13065" width="14.54296875" style="1" customWidth="1"/>
    <col min="13066" max="13066" width="17.1796875" style="1" customWidth="1"/>
    <col min="13067" max="13067" width="20.81640625" style="1" customWidth="1"/>
    <col min="13068" max="13068" width="17.1796875" style="1" customWidth="1"/>
    <col min="13069" max="13312" width="9.1796875" style="1"/>
    <col min="13313" max="13313" width="5.26953125" style="1" customWidth="1"/>
    <col min="13314" max="13314" width="13.7265625" style="1" customWidth="1"/>
    <col min="13315" max="13315" width="12.54296875" style="1" customWidth="1"/>
    <col min="13316" max="13316" width="13.453125" style="1" customWidth="1"/>
    <col min="13317" max="13317" width="11" style="1" customWidth="1"/>
    <col min="13318" max="13318" width="15.453125" style="1" customWidth="1"/>
    <col min="13319" max="13319" width="14.54296875" style="1" customWidth="1"/>
    <col min="13320" max="13320" width="13.26953125" style="1" customWidth="1"/>
    <col min="13321" max="13321" width="14.54296875" style="1" customWidth="1"/>
    <col min="13322" max="13322" width="17.1796875" style="1" customWidth="1"/>
    <col min="13323" max="13323" width="20.81640625" style="1" customWidth="1"/>
    <col min="13324" max="13324" width="17.1796875" style="1" customWidth="1"/>
    <col min="13325" max="13568" width="9.1796875" style="1"/>
    <col min="13569" max="13569" width="5.26953125" style="1" customWidth="1"/>
    <col min="13570" max="13570" width="13.7265625" style="1" customWidth="1"/>
    <col min="13571" max="13571" width="12.54296875" style="1" customWidth="1"/>
    <col min="13572" max="13572" width="13.453125" style="1" customWidth="1"/>
    <col min="13573" max="13573" width="11" style="1" customWidth="1"/>
    <col min="13574" max="13574" width="15.453125" style="1" customWidth="1"/>
    <col min="13575" max="13575" width="14.54296875" style="1" customWidth="1"/>
    <col min="13576" max="13576" width="13.26953125" style="1" customWidth="1"/>
    <col min="13577" max="13577" width="14.54296875" style="1" customWidth="1"/>
    <col min="13578" max="13578" width="17.1796875" style="1" customWidth="1"/>
    <col min="13579" max="13579" width="20.81640625" style="1" customWidth="1"/>
    <col min="13580" max="13580" width="17.1796875" style="1" customWidth="1"/>
    <col min="13581" max="13824" width="9.1796875" style="1"/>
    <col min="13825" max="13825" width="5.26953125" style="1" customWidth="1"/>
    <col min="13826" max="13826" width="13.7265625" style="1" customWidth="1"/>
    <col min="13827" max="13827" width="12.54296875" style="1" customWidth="1"/>
    <col min="13828" max="13828" width="13.453125" style="1" customWidth="1"/>
    <col min="13829" max="13829" width="11" style="1" customWidth="1"/>
    <col min="13830" max="13830" width="15.453125" style="1" customWidth="1"/>
    <col min="13831" max="13831" width="14.54296875" style="1" customWidth="1"/>
    <col min="13832" max="13832" width="13.26953125" style="1" customWidth="1"/>
    <col min="13833" max="13833" width="14.54296875" style="1" customWidth="1"/>
    <col min="13834" max="13834" width="17.1796875" style="1" customWidth="1"/>
    <col min="13835" max="13835" width="20.81640625" style="1" customWidth="1"/>
    <col min="13836" max="13836" width="17.1796875" style="1" customWidth="1"/>
    <col min="13837" max="14080" width="9.1796875" style="1"/>
    <col min="14081" max="14081" width="5.26953125" style="1" customWidth="1"/>
    <col min="14082" max="14082" width="13.7265625" style="1" customWidth="1"/>
    <col min="14083" max="14083" width="12.54296875" style="1" customWidth="1"/>
    <col min="14084" max="14084" width="13.453125" style="1" customWidth="1"/>
    <col min="14085" max="14085" width="11" style="1" customWidth="1"/>
    <col min="14086" max="14086" width="15.453125" style="1" customWidth="1"/>
    <col min="14087" max="14087" width="14.54296875" style="1" customWidth="1"/>
    <col min="14088" max="14088" width="13.26953125" style="1" customWidth="1"/>
    <col min="14089" max="14089" width="14.54296875" style="1" customWidth="1"/>
    <col min="14090" max="14090" width="17.1796875" style="1" customWidth="1"/>
    <col min="14091" max="14091" width="20.81640625" style="1" customWidth="1"/>
    <col min="14092" max="14092" width="17.1796875" style="1" customWidth="1"/>
    <col min="14093" max="14336" width="9.1796875" style="1"/>
    <col min="14337" max="14337" width="5.26953125" style="1" customWidth="1"/>
    <col min="14338" max="14338" width="13.7265625" style="1" customWidth="1"/>
    <col min="14339" max="14339" width="12.54296875" style="1" customWidth="1"/>
    <col min="14340" max="14340" width="13.453125" style="1" customWidth="1"/>
    <col min="14341" max="14341" width="11" style="1" customWidth="1"/>
    <col min="14342" max="14342" width="15.453125" style="1" customWidth="1"/>
    <col min="14343" max="14343" width="14.54296875" style="1" customWidth="1"/>
    <col min="14344" max="14344" width="13.26953125" style="1" customWidth="1"/>
    <col min="14345" max="14345" width="14.54296875" style="1" customWidth="1"/>
    <col min="14346" max="14346" width="17.1796875" style="1" customWidth="1"/>
    <col min="14347" max="14347" width="20.81640625" style="1" customWidth="1"/>
    <col min="14348" max="14348" width="17.1796875" style="1" customWidth="1"/>
    <col min="14349" max="14592" width="9.1796875" style="1"/>
    <col min="14593" max="14593" width="5.26953125" style="1" customWidth="1"/>
    <col min="14594" max="14594" width="13.7265625" style="1" customWidth="1"/>
    <col min="14595" max="14595" width="12.54296875" style="1" customWidth="1"/>
    <col min="14596" max="14596" width="13.453125" style="1" customWidth="1"/>
    <col min="14597" max="14597" width="11" style="1" customWidth="1"/>
    <col min="14598" max="14598" width="15.453125" style="1" customWidth="1"/>
    <col min="14599" max="14599" width="14.54296875" style="1" customWidth="1"/>
    <col min="14600" max="14600" width="13.26953125" style="1" customWidth="1"/>
    <col min="14601" max="14601" width="14.54296875" style="1" customWidth="1"/>
    <col min="14602" max="14602" width="17.1796875" style="1" customWidth="1"/>
    <col min="14603" max="14603" width="20.81640625" style="1" customWidth="1"/>
    <col min="14604" max="14604" width="17.1796875" style="1" customWidth="1"/>
    <col min="14605" max="14848" width="9.1796875" style="1"/>
    <col min="14849" max="14849" width="5.26953125" style="1" customWidth="1"/>
    <col min="14850" max="14850" width="13.7265625" style="1" customWidth="1"/>
    <col min="14851" max="14851" width="12.54296875" style="1" customWidth="1"/>
    <col min="14852" max="14852" width="13.453125" style="1" customWidth="1"/>
    <col min="14853" max="14853" width="11" style="1" customWidth="1"/>
    <col min="14854" max="14854" width="15.453125" style="1" customWidth="1"/>
    <col min="14855" max="14855" width="14.54296875" style="1" customWidth="1"/>
    <col min="14856" max="14856" width="13.26953125" style="1" customWidth="1"/>
    <col min="14857" max="14857" width="14.54296875" style="1" customWidth="1"/>
    <col min="14858" max="14858" width="17.1796875" style="1" customWidth="1"/>
    <col min="14859" max="14859" width="20.81640625" style="1" customWidth="1"/>
    <col min="14860" max="14860" width="17.1796875" style="1" customWidth="1"/>
    <col min="14861" max="15104" width="9.1796875" style="1"/>
    <col min="15105" max="15105" width="5.26953125" style="1" customWidth="1"/>
    <col min="15106" max="15106" width="13.7265625" style="1" customWidth="1"/>
    <col min="15107" max="15107" width="12.54296875" style="1" customWidth="1"/>
    <col min="15108" max="15108" width="13.453125" style="1" customWidth="1"/>
    <col min="15109" max="15109" width="11" style="1" customWidth="1"/>
    <col min="15110" max="15110" width="15.453125" style="1" customWidth="1"/>
    <col min="15111" max="15111" width="14.54296875" style="1" customWidth="1"/>
    <col min="15112" max="15112" width="13.26953125" style="1" customWidth="1"/>
    <col min="15113" max="15113" width="14.54296875" style="1" customWidth="1"/>
    <col min="15114" max="15114" width="17.1796875" style="1" customWidth="1"/>
    <col min="15115" max="15115" width="20.81640625" style="1" customWidth="1"/>
    <col min="15116" max="15116" width="17.1796875" style="1" customWidth="1"/>
    <col min="15117" max="15360" width="9.1796875" style="1"/>
    <col min="15361" max="15361" width="5.26953125" style="1" customWidth="1"/>
    <col min="15362" max="15362" width="13.7265625" style="1" customWidth="1"/>
    <col min="15363" max="15363" width="12.54296875" style="1" customWidth="1"/>
    <col min="15364" max="15364" width="13.453125" style="1" customWidth="1"/>
    <col min="15365" max="15365" width="11" style="1" customWidth="1"/>
    <col min="15366" max="15366" width="15.453125" style="1" customWidth="1"/>
    <col min="15367" max="15367" width="14.54296875" style="1" customWidth="1"/>
    <col min="15368" max="15368" width="13.26953125" style="1" customWidth="1"/>
    <col min="15369" max="15369" width="14.54296875" style="1" customWidth="1"/>
    <col min="15370" max="15370" width="17.1796875" style="1" customWidth="1"/>
    <col min="15371" max="15371" width="20.81640625" style="1" customWidth="1"/>
    <col min="15372" max="15372" width="17.1796875" style="1" customWidth="1"/>
    <col min="15373" max="15616" width="9.1796875" style="1"/>
    <col min="15617" max="15617" width="5.26953125" style="1" customWidth="1"/>
    <col min="15618" max="15618" width="13.7265625" style="1" customWidth="1"/>
    <col min="15619" max="15619" width="12.54296875" style="1" customWidth="1"/>
    <col min="15620" max="15620" width="13.453125" style="1" customWidth="1"/>
    <col min="15621" max="15621" width="11" style="1" customWidth="1"/>
    <col min="15622" max="15622" width="15.453125" style="1" customWidth="1"/>
    <col min="15623" max="15623" width="14.54296875" style="1" customWidth="1"/>
    <col min="15624" max="15624" width="13.26953125" style="1" customWidth="1"/>
    <col min="15625" max="15625" width="14.54296875" style="1" customWidth="1"/>
    <col min="15626" max="15626" width="17.1796875" style="1" customWidth="1"/>
    <col min="15627" max="15627" width="20.81640625" style="1" customWidth="1"/>
    <col min="15628" max="15628" width="17.1796875" style="1" customWidth="1"/>
    <col min="15629" max="15872" width="9.1796875" style="1"/>
    <col min="15873" max="15873" width="5.26953125" style="1" customWidth="1"/>
    <col min="15874" max="15874" width="13.7265625" style="1" customWidth="1"/>
    <col min="15875" max="15875" width="12.54296875" style="1" customWidth="1"/>
    <col min="15876" max="15876" width="13.453125" style="1" customWidth="1"/>
    <col min="15877" max="15877" width="11" style="1" customWidth="1"/>
    <col min="15878" max="15878" width="15.453125" style="1" customWidth="1"/>
    <col min="15879" max="15879" width="14.54296875" style="1" customWidth="1"/>
    <col min="15880" max="15880" width="13.26953125" style="1" customWidth="1"/>
    <col min="15881" max="15881" width="14.54296875" style="1" customWidth="1"/>
    <col min="15882" max="15882" width="17.1796875" style="1" customWidth="1"/>
    <col min="15883" max="15883" width="20.81640625" style="1" customWidth="1"/>
    <col min="15884" max="15884" width="17.1796875" style="1" customWidth="1"/>
    <col min="15885" max="16128" width="9.1796875" style="1"/>
    <col min="16129" max="16129" width="5.26953125" style="1" customWidth="1"/>
    <col min="16130" max="16130" width="13.7265625" style="1" customWidth="1"/>
    <col min="16131" max="16131" width="12.54296875" style="1" customWidth="1"/>
    <col min="16132" max="16132" width="13.453125" style="1" customWidth="1"/>
    <col min="16133" max="16133" width="11" style="1" customWidth="1"/>
    <col min="16134" max="16134" width="15.453125" style="1" customWidth="1"/>
    <col min="16135" max="16135" width="14.54296875" style="1" customWidth="1"/>
    <col min="16136" max="16136" width="13.26953125" style="1" customWidth="1"/>
    <col min="16137" max="16137" width="14.54296875" style="1" customWidth="1"/>
    <col min="16138" max="16138" width="17.1796875" style="1" customWidth="1"/>
    <col min="16139" max="16139" width="20.81640625" style="1" customWidth="1"/>
    <col min="16140" max="16140" width="17.1796875" style="1" customWidth="1"/>
    <col min="16141" max="16384" width="9.1796875" style="1"/>
  </cols>
  <sheetData>
    <row r="1" spans="1:14" ht="14" x14ac:dyDescent="0.3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4" ht="14" x14ac:dyDescent="0.3">
      <c r="A2" s="66" t="s">
        <v>1</v>
      </c>
      <c r="B2" s="66"/>
      <c r="C2" s="66"/>
      <c r="D2" s="66"/>
      <c r="E2" s="66"/>
      <c r="F2" s="66"/>
      <c r="G2" s="66"/>
      <c r="H2" s="66"/>
      <c r="I2" s="66"/>
      <c r="J2" s="66"/>
      <c r="K2" s="66"/>
    </row>
    <row r="3" spans="1:14" ht="14" x14ac:dyDescent="0.3">
      <c r="A3" s="66" t="s">
        <v>2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4" ht="14" x14ac:dyDescent="0.3">
      <c r="A4" s="67" t="s">
        <v>3</v>
      </c>
      <c r="B4" s="67"/>
      <c r="C4" s="67"/>
      <c r="D4" s="67"/>
      <c r="E4" s="67"/>
      <c r="F4" s="67"/>
      <c r="G4" s="67"/>
      <c r="H4" s="67"/>
      <c r="I4" s="67"/>
      <c r="J4" s="67"/>
      <c r="K4" s="67"/>
    </row>
    <row r="5" spans="1:14" ht="14" x14ac:dyDescent="0.3">
      <c r="A5" s="68" t="s">
        <v>46</v>
      </c>
      <c r="B5" s="68"/>
      <c r="C5" s="68"/>
      <c r="D5" s="68"/>
      <c r="E5" s="68"/>
      <c r="F5" s="68"/>
      <c r="G5" s="68"/>
      <c r="H5" s="68"/>
      <c r="I5" s="68"/>
      <c r="J5" s="68"/>
      <c r="K5" s="68"/>
    </row>
    <row r="6" spans="1:14" ht="14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4" ht="22.5" customHeight="1" x14ac:dyDescent="0.25">
      <c r="A7" s="78" t="s">
        <v>77</v>
      </c>
      <c r="B7" s="79"/>
      <c r="C7" s="79"/>
      <c r="D7" s="79"/>
      <c r="E7" s="79"/>
      <c r="F7" s="79"/>
      <c r="G7" s="79"/>
      <c r="H7" s="79"/>
      <c r="I7" s="79"/>
      <c r="J7" s="79"/>
      <c r="K7" s="80"/>
    </row>
    <row r="8" spans="1:14" ht="22.5" customHeight="1" x14ac:dyDescent="0.35">
      <c r="A8" s="3" t="s">
        <v>6</v>
      </c>
      <c r="B8" s="4"/>
      <c r="C8" s="3" t="s">
        <v>86</v>
      </c>
      <c r="D8" s="4"/>
      <c r="E8" s="3" t="s">
        <v>8</v>
      </c>
      <c r="F8" s="5" t="s">
        <v>87</v>
      </c>
      <c r="G8" s="6"/>
      <c r="H8" s="7"/>
      <c r="I8" s="7"/>
      <c r="J8" s="3" t="s">
        <v>9</v>
      </c>
      <c r="K8" s="5" t="s">
        <v>88</v>
      </c>
    </row>
    <row r="9" spans="1:14" ht="24" customHeight="1" x14ac:dyDescent="0.35">
      <c r="A9" s="70" t="s">
        <v>10</v>
      </c>
      <c r="B9" s="70"/>
      <c r="C9" s="71" t="s">
        <v>89</v>
      </c>
      <c r="D9" s="72"/>
      <c r="E9" s="8" t="s">
        <v>12</v>
      </c>
      <c r="F9" s="9"/>
      <c r="G9" s="73" t="s">
        <v>90</v>
      </c>
      <c r="H9" s="74"/>
      <c r="I9" s="74"/>
      <c r="J9" s="75"/>
      <c r="K9" s="4"/>
    </row>
    <row r="10" spans="1:14" ht="70" x14ac:dyDescent="0.25">
      <c r="A10" s="10" t="s">
        <v>14</v>
      </c>
      <c r="B10" s="10" t="s">
        <v>15</v>
      </c>
      <c r="C10" s="11" t="s">
        <v>16</v>
      </c>
      <c r="D10" s="11" t="s">
        <v>17</v>
      </c>
      <c r="E10" s="11" t="s">
        <v>18</v>
      </c>
      <c r="F10" s="11" t="s">
        <v>19</v>
      </c>
      <c r="G10" s="11" t="s">
        <v>20</v>
      </c>
      <c r="H10" s="11" t="s">
        <v>21</v>
      </c>
      <c r="I10" s="11" t="s">
        <v>22</v>
      </c>
      <c r="J10" s="11" t="s">
        <v>23</v>
      </c>
      <c r="K10" s="11" t="s">
        <v>24</v>
      </c>
    </row>
    <row r="11" spans="1:14" ht="16.5" customHeight="1" x14ac:dyDescent="0.35">
      <c r="A11" s="7" t="s">
        <v>25</v>
      </c>
      <c r="B11" s="7" t="s">
        <v>26</v>
      </c>
      <c r="C11" s="7" t="s">
        <v>27</v>
      </c>
      <c r="D11" s="7" t="s">
        <v>28</v>
      </c>
      <c r="E11" s="7" t="s">
        <v>29</v>
      </c>
      <c r="F11" s="7" t="s">
        <v>30</v>
      </c>
      <c r="G11" s="7" t="s">
        <v>31</v>
      </c>
      <c r="H11" s="7" t="s">
        <v>32</v>
      </c>
      <c r="I11" s="7" t="s">
        <v>33</v>
      </c>
      <c r="J11" s="12" t="s">
        <v>34</v>
      </c>
      <c r="K11" s="12" t="s">
        <v>35</v>
      </c>
    </row>
    <row r="12" spans="1:14" ht="28" x14ac:dyDescent="0.3">
      <c r="A12" s="13">
        <v>1</v>
      </c>
      <c r="B12" s="14" t="s">
        <v>36</v>
      </c>
      <c r="C12" s="15">
        <v>1653100000</v>
      </c>
      <c r="D12" s="16">
        <v>9071939.3399999999</v>
      </c>
      <c r="E12" s="17">
        <v>1.7270000000000001</v>
      </c>
      <c r="F12" s="16">
        <f>(C12*0.5)/12</f>
        <v>68879166.666666672</v>
      </c>
      <c r="G12" s="16">
        <f>D12*E12</f>
        <v>15667239.240180001</v>
      </c>
      <c r="H12" s="16">
        <f>G12*(1/100)</f>
        <v>156672.3924018</v>
      </c>
      <c r="I12" s="16">
        <f>G12-H12</f>
        <v>15510566.847778201</v>
      </c>
      <c r="J12" s="16">
        <f>F12+I12</f>
        <v>84389733.514444873</v>
      </c>
      <c r="K12" s="16">
        <f>F12+G12</f>
        <v>84546405.906846672</v>
      </c>
      <c r="L12" s="18"/>
      <c r="M12" s="18"/>
      <c r="N12" s="18"/>
    </row>
    <row r="13" spans="1:14" ht="14" x14ac:dyDescent="0.3">
      <c r="A13" s="7"/>
      <c r="B13" s="3"/>
      <c r="C13" s="3"/>
      <c r="D13" s="3"/>
      <c r="E13" s="19"/>
      <c r="F13" s="20"/>
      <c r="G13" s="21"/>
      <c r="H13" s="21"/>
      <c r="I13" s="21"/>
      <c r="J13" s="22"/>
      <c r="K13" s="20"/>
      <c r="L13" s="18"/>
      <c r="M13" s="18"/>
      <c r="N13" s="18"/>
    </row>
    <row r="14" spans="1:14" ht="9" customHeight="1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3"/>
      <c r="M14" s="24"/>
      <c r="N14" s="18"/>
    </row>
    <row r="15" spans="1:14" ht="16.5" customHeight="1" x14ac:dyDescent="0.35">
      <c r="A15" s="2"/>
      <c r="B15" s="2"/>
      <c r="C15" s="76" t="s">
        <v>37</v>
      </c>
      <c r="D15" s="76"/>
      <c r="E15" s="76"/>
      <c r="F15" s="26">
        <f>ROUND(J12,0)</f>
        <v>84389734</v>
      </c>
      <c r="G15" s="27"/>
      <c r="H15" s="28"/>
      <c r="I15" s="2"/>
      <c r="J15" s="2"/>
      <c r="K15" s="2"/>
    </row>
    <row r="16" spans="1:14" ht="14.5" x14ac:dyDescent="0.35">
      <c r="A16" s="2"/>
      <c r="B16" s="2"/>
      <c r="C16" s="25"/>
      <c r="D16" s="25"/>
      <c r="E16" s="25"/>
      <c r="F16" s="2" t="s">
        <v>91</v>
      </c>
      <c r="G16" s="28"/>
      <c r="H16" s="2"/>
      <c r="I16" s="2"/>
      <c r="J16" s="2"/>
      <c r="K16" s="2"/>
    </row>
    <row r="17" spans="1:11" ht="7.5" customHeight="1" x14ac:dyDescent="0.35">
      <c r="A17" s="2"/>
      <c r="B17" s="2"/>
      <c r="C17" s="2"/>
      <c r="D17" s="2"/>
      <c r="E17" s="29"/>
      <c r="F17" s="2"/>
      <c r="G17" s="28"/>
      <c r="H17" s="2"/>
      <c r="I17" s="2"/>
      <c r="J17" s="2"/>
      <c r="K17" s="2"/>
    </row>
    <row r="18" spans="1:11" ht="17.25" customHeight="1" x14ac:dyDescent="0.35">
      <c r="A18" s="2"/>
      <c r="B18" s="2"/>
      <c r="C18" s="76" t="s">
        <v>39</v>
      </c>
      <c r="D18" s="76"/>
      <c r="E18" s="76"/>
      <c r="F18" s="26">
        <f>ROUND(K12,0)</f>
        <v>84546406</v>
      </c>
      <c r="G18" s="30"/>
      <c r="H18" s="28"/>
      <c r="I18" s="30"/>
      <c r="J18" s="2"/>
      <c r="K18" s="2"/>
    </row>
    <row r="19" spans="1:11" ht="14.5" x14ac:dyDescent="0.35">
      <c r="A19" s="2"/>
      <c r="B19" s="2"/>
      <c r="C19" s="2"/>
      <c r="D19" s="2"/>
      <c r="E19" s="2"/>
      <c r="F19" s="2" t="s">
        <v>92</v>
      </c>
      <c r="G19" s="28"/>
      <c r="H19" s="2"/>
      <c r="I19" s="2"/>
      <c r="J19" s="2"/>
      <c r="K19" s="2"/>
    </row>
    <row r="20" spans="1:11" ht="3.75" customHeight="1" x14ac:dyDescent="0.3">
      <c r="A20" s="2"/>
      <c r="B20" s="2"/>
      <c r="C20" s="2"/>
      <c r="D20" s="2"/>
      <c r="E20" s="2"/>
      <c r="F20" s="2"/>
      <c r="G20" s="29"/>
      <c r="H20" s="2"/>
      <c r="I20" s="2"/>
      <c r="J20" s="2"/>
      <c r="K20" s="2"/>
    </row>
    <row r="21" spans="1:11" ht="6.75" customHeight="1" x14ac:dyDescent="0.35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</row>
    <row r="22" spans="1:11" ht="12.75" customHeight="1" x14ac:dyDescent="0.35">
      <c r="A22" s="28"/>
      <c r="B22" s="28"/>
      <c r="C22" s="28"/>
      <c r="D22" s="28"/>
      <c r="E22" s="28"/>
      <c r="F22" s="28"/>
      <c r="G22" s="2" t="s">
        <v>41</v>
      </c>
      <c r="H22" s="28"/>
      <c r="I22" s="28"/>
      <c r="J22" s="28"/>
      <c r="K22" s="28"/>
    </row>
    <row r="23" spans="1:11" ht="14.5" x14ac:dyDescent="0.35">
      <c r="A23" s="28"/>
      <c r="B23" s="28"/>
      <c r="C23" s="28"/>
      <c r="D23" s="28"/>
      <c r="E23" s="28"/>
      <c r="F23" s="2"/>
      <c r="G23" s="28"/>
      <c r="H23" s="28"/>
      <c r="I23" s="28"/>
      <c r="J23" s="28"/>
      <c r="K23" s="28"/>
    </row>
    <row r="24" spans="1:11" ht="22.5" customHeight="1" x14ac:dyDescent="0.35">
      <c r="A24" s="31"/>
      <c r="B24" s="31"/>
      <c r="C24" s="31"/>
      <c r="D24" s="31"/>
      <c r="E24" s="31"/>
      <c r="F24" s="31"/>
      <c r="G24" s="31" t="s">
        <v>42</v>
      </c>
      <c r="H24" s="31"/>
      <c r="I24" s="2"/>
      <c r="J24" s="31"/>
      <c r="K24" s="28"/>
    </row>
    <row r="25" spans="1:11" ht="16.5" customHeight="1" x14ac:dyDescent="0.35">
      <c r="A25" s="31"/>
      <c r="B25" s="31"/>
      <c r="C25" s="31"/>
      <c r="D25" s="31"/>
      <c r="E25" s="31"/>
      <c r="F25" s="31"/>
      <c r="G25" s="31"/>
      <c r="H25" s="64" t="s">
        <v>43</v>
      </c>
      <c r="I25" s="64"/>
      <c r="J25" s="64"/>
      <c r="K25" s="28"/>
    </row>
    <row r="26" spans="1:11" ht="14.5" x14ac:dyDescent="0.35">
      <c r="A26" s="31"/>
      <c r="B26" s="31"/>
      <c r="C26" s="31"/>
      <c r="D26" s="31"/>
      <c r="E26" s="31"/>
      <c r="F26" s="31"/>
      <c r="G26" s="31"/>
      <c r="H26" s="31" t="s">
        <v>44</v>
      </c>
      <c r="I26" s="2"/>
      <c r="J26" s="31"/>
      <c r="K26" s="28"/>
    </row>
    <row r="27" spans="1:11" ht="14.5" x14ac:dyDescent="0.35">
      <c r="A27" s="32" t="s">
        <v>85</v>
      </c>
      <c r="B27" s="32"/>
      <c r="C27" s="32"/>
      <c r="D27" s="32"/>
      <c r="E27" s="32"/>
      <c r="F27" s="32"/>
      <c r="G27" s="32"/>
      <c r="H27" s="32"/>
      <c r="I27" s="32"/>
      <c r="J27" s="32"/>
      <c r="K27"/>
    </row>
    <row r="28" spans="1:11" ht="14.5" x14ac:dyDescent="0.35">
      <c r="A28" s="32"/>
      <c r="B28" s="32"/>
      <c r="C28" s="32"/>
      <c r="D28" s="32"/>
      <c r="E28" s="32"/>
      <c r="F28" s="32"/>
      <c r="G28" s="32"/>
      <c r="H28" s="32"/>
      <c r="I28" s="32"/>
      <c r="J28" s="32"/>
      <c r="K28"/>
    </row>
    <row r="29" spans="1:11" ht="13" x14ac:dyDescent="0.3">
      <c r="A29" s="32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Sheet1</vt:lpstr>
      <vt:lpstr>April, 24</vt:lpstr>
      <vt:lpstr>May, 24</vt:lpstr>
      <vt:lpstr>June, 24</vt:lpstr>
      <vt:lpstr>July, 24</vt:lpstr>
      <vt:lpstr>August, 24</vt:lpstr>
      <vt:lpstr>September, 24</vt:lpstr>
      <vt:lpstr>October, 24</vt:lpstr>
      <vt:lpstr>November, 24</vt:lpstr>
      <vt:lpstr>December, 24</vt:lpstr>
      <vt:lpstr>January, 25</vt:lpstr>
      <vt:lpstr>February, 25</vt:lpstr>
      <vt:lpstr>March, 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cegen</dc:creator>
  <cp:lastModifiedBy>ADMIN</cp:lastModifiedBy>
  <dcterms:created xsi:type="dcterms:W3CDTF">2015-06-05T18:17:20Z</dcterms:created>
  <dcterms:modified xsi:type="dcterms:W3CDTF">2025-11-09T09:47:00Z</dcterms:modified>
</cp:coreProperties>
</file>